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codeName="ThisWorkbook" autoCompressPictures="0"/>
  <mc:AlternateContent xmlns:mc="http://schemas.openxmlformats.org/markup-compatibility/2006">
    <mc:Choice Requires="x15">
      <x15ac:absPath xmlns:x15ac="http://schemas.microsoft.com/office/spreadsheetml/2010/11/ac" url="S:\Compliance\Compliance-Themen\Conflict_Minerals\CMRT\"/>
    </mc:Choice>
  </mc:AlternateContent>
  <xr:revisionPtr revIDLastSave="0" documentId="13_ncr:1_{87DD897F-59B4-48C2-9C89-7B37DC0F0DD3}"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4400" yWindow="0" windowWidth="14400" windowHeight="1740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46" i="8" l="1"/>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7" i="5"/>
  <c r="T7" i="5" s="1"/>
  <c r="B8" i="5"/>
  <c r="T8" i="5" s="1"/>
  <c r="C7" i="5"/>
  <c r="V7" i="5" s="1"/>
  <c r="J7" i="5" s="1"/>
  <c r="C8" i="5"/>
  <c r="V8" i="5"/>
  <c r="J8" i="5" s="1"/>
  <c r="B9" i="5"/>
  <c r="T9" i="5" s="1"/>
  <c r="B10" i="5"/>
  <c r="T10" i="5" s="1"/>
  <c r="B11" i="5"/>
  <c r="T11" i="5" s="1"/>
  <c r="B12" i="5"/>
  <c r="T12" i="5" s="1"/>
  <c r="B13" i="5"/>
  <c r="T13" i="5" s="1"/>
  <c r="B14" i="5"/>
  <c r="T14" i="5" s="1"/>
  <c r="B15" i="5"/>
  <c r="T15" i="5" s="1"/>
  <c r="B16" i="5"/>
  <c r="T16" i="5" s="1"/>
  <c r="B17" i="5"/>
  <c r="T17" i="5" s="1"/>
  <c r="B18" i="5"/>
  <c r="T18" i="5" s="1"/>
  <c r="B19" i="5"/>
  <c r="T19" i="5" s="1"/>
  <c r="B20" i="5"/>
  <c r="T20" i="5" s="1"/>
  <c r="B21" i="5"/>
  <c r="T21" i="5" s="1"/>
  <c r="B22" i="5"/>
  <c r="T22" i="5" s="1"/>
  <c r="B23" i="5"/>
  <c r="T23" i="5" s="1"/>
  <c r="B24" i="5"/>
  <c r="T24" i="5" s="1"/>
  <c r="B25" i="5"/>
  <c r="T25" i="5" s="1"/>
  <c r="B26" i="5"/>
  <c r="T26" i="5" s="1"/>
  <c r="B27" i="5"/>
  <c r="T27" i="5" s="1"/>
  <c r="B28" i="5"/>
  <c r="T28" i="5" s="1"/>
  <c r="B29" i="5"/>
  <c r="T29" i="5" s="1"/>
  <c r="B30" i="5"/>
  <c r="T30" i="5" s="1"/>
  <c r="B31" i="5"/>
  <c r="T31" i="5" s="1"/>
  <c r="B32" i="5"/>
  <c r="T32" i="5" s="1"/>
  <c r="B33" i="5"/>
  <c r="T33" i="5" s="1"/>
  <c r="B34" i="5"/>
  <c r="T34" i="5" s="1"/>
  <c r="B35" i="5"/>
  <c r="T35" i="5" s="1"/>
  <c r="B36" i="5"/>
  <c r="T36" i="5" s="1"/>
  <c r="B37" i="5"/>
  <c r="T37" i="5" s="1"/>
  <c r="B38" i="5"/>
  <c r="T38" i="5" s="1"/>
  <c r="B39" i="5"/>
  <c r="T39" i="5" s="1"/>
  <c r="B40" i="5"/>
  <c r="T40" i="5" s="1"/>
  <c r="B41" i="5"/>
  <c r="T41" i="5" s="1"/>
  <c r="B42" i="5"/>
  <c r="T42" i="5" s="1"/>
  <c r="B43" i="5"/>
  <c r="T43" i="5" s="1"/>
  <c r="B44" i="5"/>
  <c r="T44" i="5" s="1"/>
  <c r="B45" i="5"/>
  <c r="T45" i="5" s="1"/>
  <c r="B46" i="5"/>
  <c r="T46" i="5" s="1"/>
  <c r="B47" i="5"/>
  <c r="T47" i="5" s="1"/>
  <c r="B48" i="5"/>
  <c r="T48" i="5" s="1"/>
  <c r="B49" i="5"/>
  <c r="T49" i="5" s="1"/>
  <c r="B50" i="5"/>
  <c r="T50" i="5" s="1"/>
  <c r="B51" i="5"/>
  <c r="T51" i="5" s="1"/>
  <c r="B52" i="5"/>
  <c r="T52" i="5" s="1"/>
  <c r="B53" i="5"/>
  <c r="T53" i="5" s="1"/>
  <c r="B54" i="5"/>
  <c r="T54" i="5" s="1"/>
  <c r="B55" i="5"/>
  <c r="T55" i="5" s="1"/>
  <c r="B56" i="5"/>
  <c r="T56" i="5" s="1"/>
  <c r="B57" i="5"/>
  <c r="T57" i="5" s="1"/>
  <c r="B58" i="5"/>
  <c r="T58" i="5" s="1"/>
  <c r="B59" i="5"/>
  <c r="T59" i="5" s="1"/>
  <c r="B60" i="5"/>
  <c r="T60" i="5" s="1"/>
  <c r="B61" i="5"/>
  <c r="T61" i="5" s="1"/>
  <c r="B62" i="5"/>
  <c r="T62" i="5" s="1"/>
  <c r="B63" i="5"/>
  <c r="T63" i="5" s="1"/>
  <c r="B64" i="5"/>
  <c r="T64" i="5" s="1"/>
  <c r="B65" i="5"/>
  <c r="T65" i="5" s="1"/>
  <c r="B66" i="5"/>
  <c r="T66" i="5" s="1"/>
  <c r="B67" i="5"/>
  <c r="T67" i="5" s="1"/>
  <c r="B68" i="5"/>
  <c r="T68" i="5" s="1"/>
  <c r="B69" i="5"/>
  <c r="T69" i="5" s="1"/>
  <c r="B70" i="5"/>
  <c r="T70" i="5" s="1"/>
  <c r="B71" i="5"/>
  <c r="T71" i="5" s="1"/>
  <c r="B72" i="5"/>
  <c r="T72" i="5" s="1"/>
  <c r="B73" i="5"/>
  <c r="T73" i="5" s="1"/>
  <c r="B74" i="5"/>
  <c r="T74" i="5" s="1"/>
  <c r="B75" i="5"/>
  <c r="T75" i="5" s="1"/>
  <c r="B76" i="5"/>
  <c r="T76" i="5" s="1"/>
  <c r="B77" i="5"/>
  <c r="T77" i="5" s="1"/>
  <c r="B78" i="5"/>
  <c r="T78" i="5" s="1"/>
  <c r="B79" i="5"/>
  <c r="T79" i="5" s="1"/>
  <c r="B80" i="5"/>
  <c r="T80" i="5" s="1"/>
  <c r="B81" i="5"/>
  <c r="T81" i="5" s="1"/>
  <c r="B82" i="5"/>
  <c r="T82" i="5" s="1"/>
  <c r="B83" i="5"/>
  <c r="T83" i="5" s="1"/>
  <c r="B84" i="5"/>
  <c r="T84" i="5" s="1"/>
  <c r="B85" i="5"/>
  <c r="T85" i="5" s="1"/>
  <c r="B86" i="5"/>
  <c r="T86" i="5" s="1"/>
  <c r="B87" i="5"/>
  <c r="T87" i="5" s="1"/>
  <c r="B88" i="5"/>
  <c r="T88" i="5" s="1"/>
  <c r="B89" i="5"/>
  <c r="T89" i="5" s="1"/>
  <c r="B90" i="5"/>
  <c r="T90" i="5" s="1"/>
  <c r="B91" i="5"/>
  <c r="T91" i="5" s="1"/>
  <c r="B92" i="5"/>
  <c r="T92" i="5" s="1"/>
  <c r="B93" i="5"/>
  <c r="T93" i="5" s="1"/>
  <c r="B94" i="5"/>
  <c r="T94" i="5" s="1"/>
  <c r="B95" i="5"/>
  <c r="T95" i="5" s="1"/>
  <c r="B96" i="5"/>
  <c r="T96" i="5" s="1"/>
  <c r="B97" i="5"/>
  <c r="T97" i="5" s="1"/>
  <c r="B98" i="5"/>
  <c r="T98" i="5" s="1"/>
  <c r="B99" i="5"/>
  <c r="T99" i="5" s="1"/>
  <c r="B100" i="5"/>
  <c r="T100" i="5" s="1"/>
  <c r="B101" i="5"/>
  <c r="T101" i="5" s="1"/>
  <c r="B102" i="5"/>
  <c r="T102" i="5" s="1"/>
  <c r="B103" i="5"/>
  <c r="T103" i="5" s="1"/>
  <c r="B104" i="5"/>
  <c r="T104" i="5" s="1"/>
  <c r="B105" i="5"/>
  <c r="T105" i="5" s="1"/>
  <c r="B106" i="5"/>
  <c r="T106" i="5" s="1"/>
  <c r="B107" i="5"/>
  <c r="T107" i="5" s="1"/>
  <c r="B108" i="5"/>
  <c r="T108" i="5" s="1"/>
  <c r="B109" i="5"/>
  <c r="T109" i="5" s="1"/>
  <c r="B110" i="5"/>
  <c r="T110" i="5" s="1"/>
  <c r="B111" i="5"/>
  <c r="T111" i="5" s="1"/>
  <c r="B112" i="5"/>
  <c r="T112" i="5" s="1"/>
  <c r="B113" i="5"/>
  <c r="T113" i="5" s="1"/>
  <c r="B114" i="5"/>
  <c r="T114" i="5" s="1"/>
  <c r="B115" i="5"/>
  <c r="T115" i="5" s="1"/>
  <c r="B116" i="5"/>
  <c r="T116" i="5" s="1"/>
  <c r="B117" i="5"/>
  <c r="T117" i="5" s="1"/>
  <c r="B118" i="5"/>
  <c r="T118" i="5" s="1"/>
  <c r="B119" i="5"/>
  <c r="T119" i="5" s="1"/>
  <c r="B120" i="5"/>
  <c r="T120" i="5" s="1"/>
  <c r="B121" i="5"/>
  <c r="T121" i="5" s="1"/>
  <c r="B122" i="5"/>
  <c r="T122" i="5" s="1"/>
  <c r="B123" i="5"/>
  <c r="T123" i="5" s="1"/>
  <c r="B124" i="5"/>
  <c r="T124" i="5" s="1"/>
  <c r="B125" i="5"/>
  <c r="T125" i="5" s="1"/>
  <c r="B126" i="5"/>
  <c r="T126" i="5" s="1"/>
  <c r="B127" i="5"/>
  <c r="T127" i="5" s="1"/>
  <c r="B128" i="5"/>
  <c r="T128" i="5" s="1"/>
  <c r="B129" i="5"/>
  <c r="T129" i="5" s="1"/>
  <c r="B130" i="5"/>
  <c r="T130" i="5" s="1"/>
  <c r="B131" i="5"/>
  <c r="T131" i="5" s="1"/>
  <c r="B132" i="5"/>
  <c r="T132" i="5" s="1"/>
  <c r="B133" i="5"/>
  <c r="T133" i="5" s="1"/>
  <c r="B134" i="5"/>
  <c r="T134" i="5" s="1"/>
  <c r="B135" i="5"/>
  <c r="T135" i="5" s="1"/>
  <c r="B136" i="5"/>
  <c r="T136" i="5" s="1"/>
  <c r="B137" i="5"/>
  <c r="T137" i="5" s="1"/>
  <c r="B138" i="5"/>
  <c r="T138" i="5" s="1"/>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T2500" i="5" s="1"/>
  <c r="B2501" i="5"/>
  <c r="T2501" i="5" s="1"/>
  <c r="B2502" i="5"/>
  <c r="T2502" i="5" s="1"/>
  <c r="B2503" i="5"/>
  <c r="T2503" i="5" s="1"/>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A3" i="2" s="1"/>
  <c r="C9" i="5"/>
  <c r="C10" i="5"/>
  <c r="C11" i="5"/>
  <c r="C12" i="5"/>
  <c r="C13" i="5"/>
  <c r="C14" i="5"/>
  <c r="C15" i="5"/>
  <c r="V15" i="5" s="1"/>
  <c r="E15" i="5" s="1"/>
  <c r="C16" i="5"/>
  <c r="C17" i="5"/>
  <c r="C18" i="5"/>
  <c r="C19" i="5"/>
  <c r="C20" i="5"/>
  <c r="C21" i="5"/>
  <c r="C22" i="5"/>
  <c r="C23" i="5"/>
  <c r="V23" i="5" s="1"/>
  <c r="E23" i="5" s="1"/>
  <c r="C24" i="5"/>
  <c r="C25" i="5"/>
  <c r="C26" i="5"/>
  <c r="C27" i="5"/>
  <c r="C28" i="5"/>
  <c r="C29" i="5"/>
  <c r="C30" i="5"/>
  <c r="C31" i="5"/>
  <c r="V31" i="5" s="1"/>
  <c r="E31" i="5" s="1"/>
  <c r="C32" i="5"/>
  <c r="C33" i="5"/>
  <c r="C34" i="5"/>
  <c r="C35" i="5"/>
  <c r="C36" i="5"/>
  <c r="C37" i="5"/>
  <c r="C38" i="5"/>
  <c r="C39" i="5"/>
  <c r="V39" i="5" s="1"/>
  <c r="E39" i="5" s="1"/>
  <c r="C40" i="5"/>
  <c r="C41" i="5"/>
  <c r="C42" i="5"/>
  <c r="C43" i="5"/>
  <c r="C44" i="5"/>
  <c r="C45" i="5"/>
  <c r="C46" i="5"/>
  <c r="C47" i="5"/>
  <c r="V47" i="5" s="1"/>
  <c r="E47" i="5" s="1"/>
  <c r="C48" i="5"/>
  <c r="C49" i="5"/>
  <c r="C50" i="5"/>
  <c r="C51" i="5"/>
  <c r="C52" i="5"/>
  <c r="C53" i="5"/>
  <c r="C54" i="5"/>
  <c r="C55" i="5"/>
  <c r="V55" i="5" s="1"/>
  <c r="E55" i="5" s="1"/>
  <c r="C56" i="5"/>
  <c r="C57" i="5"/>
  <c r="C58" i="5"/>
  <c r="C59" i="5"/>
  <c r="C60" i="5"/>
  <c r="C61" i="5"/>
  <c r="C62" i="5"/>
  <c r="C63" i="5"/>
  <c r="V63" i="5" s="1"/>
  <c r="E63" i="5" s="1"/>
  <c r="C64" i="5"/>
  <c r="C65" i="5"/>
  <c r="C66" i="5"/>
  <c r="C67" i="5"/>
  <c r="C68" i="5"/>
  <c r="C69" i="5"/>
  <c r="C70" i="5"/>
  <c r="C71" i="5"/>
  <c r="V71" i="5" s="1"/>
  <c r="E71" i="5" s="1"/>
  <c r="C72" i="5"/>
  <c r="C73" i="5"/>
  <c r="C74" i="5"/>
  <c r="C75" i="5"/>
  <c r="C76" i="5"/>
  <c r="C77" i="5"/>
  <c r="C78" i="5"/>
  <c r="C79" i="5"/>
  <c r="V79" i="5" s="1"/>
  <c r="E79" i="5" s="1"/>
  <c r="C80" i="5"/>
  <c r="C81" i="5"/>
  <c r="C82" i="5"/>
  <c r="C83" i="5"/>
  <c r="C84" i="5"/>
  <c r="C85" i="5"/>
  <c r="C86" i="5"/>
  <c r="C87" i="5"/>
  <c r="V87" i="5" s="1"/>
  <c r="E87" i="5" s="1"/>
  <c r="C88" i="5"/>
  <c r="C89" i="5"/>
  <c r="C90" i="5"/>
  <c r="C91" i="5"/>
  <c r="C92" i="5"/>
  <c r="C93" i="5"/>
  <c r="C94" i="5"/>
  <c r="C95" i="5"/>
  <c r="V95" i="5" s="1"/>
  <c r="E95" i="5" s="1"/>
  <c r="C96" i="5"/>
  <c r="C97" i="5"/>
  <c r="C98" i="5"/>
  <c r="C99" i="5"/>
  <c r="C100" i="5"/>
  <c r="C101" i="5"/>
  <c r="C102" i="5"/>
  <c r="C103" i="5"/>
  <c r="V103" i="5" s="1"/>
  <c r="E103" i="5" s="1"/>
  <c r="C104" i="5"/>
  <c r="C105" i="5"/>
  <c r="C106" i="5"/>
  <c r="C107" i="5"/>
  <c r="C108" i="5"/>
  <c r="C109" i="5"/>
  <c r="C110" i="5"/>
  <c r="C111" i="5"/>
  <c r="V111" i="5" s="1"/>
  <c r="E111" i="5" s="1"/>
  <c r="C112" i="5"/>
  <c r="C113" i="5"/>
  <c r="C114" i="5"/>
  <c r="C115" i="5"/>
  <c r="C116" i="5"/>
  <c r="C117" i="5"/>
  <c r="C118" i="5"/>
  <c r="C119" i="5"/>
  <c r="V119" i="5" s="1"/>
  <c r="E119" i="5" s="1"/>
  <c r="C120" i="5"/>
  <c r="C121" i="5"/>
  <c r="C122" i="5"/>
  <c r="C123" i="5"/>
  <c r="C124" i="5"/>
  <c r="C125" i="5"/>
  <c r="C126" i="5"/>
  <c r="C127" i="5"/>
  <c r="V127" i="5" s="1"/>
  <c r="E127" i="5" s="1"/>
  <c r="C128" i="5"/>
  <c r="C129" i="5"/>
  <c r="C130" i="5"/>
  <c r="C131" i="5"/>
  <c r="C132" i="5"/>
  <c r="C133" i="5"/>
  <c r="C134" i="5"/>
  <c r="C135" i="5"/>
  <c r="V135" i="5" s="1"/>
  <c r="E135" i="5" s="1"/>
  <c r="C136" i="5"/>
  <c r="C137" i="5"/>
  <c r="C138" i="5"/>
  <c r="C139" i="5"/>
  <c r="C140" i="5"/>
  <c r="C141" i="5"/>
  <c r="C142" i="5"/>
  <c r="C143" i="5"/>
  <c r="V143" i="5" s="1"/>
  <c r="E143" i="5" s="1"/>
  <c r="C144" i="5"/>
  <c r="C145" i="5"/>
  <c r="C146" i="5"/>
  <c r="C147" i="5"/>
  <c r="C148" i="5"/>
  <c r="C149" i="5"/>
  <c r="C150" i="5"/>
  <c r="C151" i="5"/>
  <c r="V151" i="5" s="1"/>
  <c r="E151" i="5" s="1"/>
  <c r="C152" i="5"/>
  <c r="C153" i="5"/>
  <c r="C154" i="5"/>
  <c r="C155" i="5"/>
  <c r="C156" i="5"/>
  <c r="C157" i="5"/>
  <c r="C158" i="5"/>
  <c r="C159" i="5"/>
  <c r="V159" i="5" s="1"/>
  <c r="E159" i="5" s="1"/>
  <c r="C160" i="5"/>
  <c r="C161" i="5"/>
  <c r="C162" i="5"/>
  <c r="C163" i="5"/>
  <c r="C164" i="5"/>
  <c r="C165" i="5"/>
  <c r="C166" i="5"/>
  <c r="C167" i="5"/>
  <c r="V167" i="5" s="1"/>
  <c r="E167" i="5" s="1"/>
  <c r="C168" i="5"/>
  <c r="C169" i="5"/>
  <c r="C170" i="5"/>
  <c r="C171" i="5"/>
  <c r="C172" i="5"/>
  <c r="C173" i="5"/>
  <c r="C174" i="5"/>
  <c r="C175" i="5"/>
  <c r="V175" i="5" s="1"/>
  <c r="E175" i="5" s="1"/>
  <c r="C176" i="5"/>
  <c r="C177" i="5"/>
  <c r="C178" i="5"/>
  <c r="C179" i="5"/>
  <c r="C180" i="5"/>
  <c r="C181" i="5"/>
  <c r="C182" i="5"/>
  <c r="C183" i="5"/>
  <c r="V183" i="5" s="1"/>
  <c r="E183" i="5" s="1"/>
  <c r="C184" i="5"/>
  <c r="C185" i="5"/>
  <c r="C186" i="5"/>
  <c r="C187" i="5"/>
  <c r="C188" i="5"/>
  <c r="C189" i="5"/>
  <c r="C190" i="5"/>
  <c r="C191" i="5"/>
  <c r="V191" i="5" s="1"/>
  <c r="E191" i="5" s="1"/>
  <c r="C192" i="5"/>
  <c r="C193" i="5"/>
  <c r="C194" i="5"/>
  <c r="C195" i="5"/>
  <c r="C196" i="5"/>
  <c r="C197" i="5"/>
  <c r="C198" i="5"/>
  <c r="C199" i="5"/>
  <c r="V199" i="5" s="1"/>
  <c r="E199" i="5" s="1"/>
  <c r="C200" i="5"/>
  <c r="C201" i="5"/>
  <c r="C202" i="5"/>
  <c r="C203" i="5"/>
  <c r="C204" i="5"/>
  <c r="C205" i="5"/>
  <c r="C206" i="5"/>
  <c r="C207" i="5"/>
  <c r="V207" i="5" s="1"/>
  <c r="E207" i="5" s="1"/>
  <c r="C208" i="5"/>
  <c r="C209" i="5"/>
  <c r="C210" i="5"/>
  <c r="C211" i="5"/>
  <c r="C212" i="5"/>
  <c r="C213" i="5"/>
  <c r="C214" i="5"/>
  <c r="C215" i="5"/>
  <c r="V215" i="5" s="1"/>
  <c r="E215" i="5" s="1"/>
  <c r="C216" i="5"/>
  <c r="C217" i="5"/>
  <c r="C218" i="5"/>
  <c r="C219" i="5"/>
  <c r="C220" i="5"/>
  <c r="C221" i="5"/>
  <c r="C222" i="5"/>
  <c r="C223" i="5"/>
  <c r="V223" i="5" s="1"/>
  <c r="E223" i="5" s="1"/>
  <c r="C224" i="5"/>
  <c r="C225" i="5"/>
  <c r="C226" i="5"/>
  <c r="C227" i="5"/>
  <c r="C228" i="5"/>
  <c r="C229" i="5"/>
  <c r="C230" i="5"/>
  <c r="C231" i="5"/>
  <c r="V231" i="5" s="1"/>
  <c r="E231" i="5" s="1"/>
  <c r="C232" i="5"/>
  <c r="C233" i="5"/>
  <c r="C234" i="5"/>
  <c r="C235" i="5"/>
  <c r="C236" i="5"/>
  <c r="C237" i="5"/>
  <c r="C238" i="5"/>
  <c r="C239" i="5"/>
  <c r="V239" i="5" s="1"/>
  <c r="E239" i="5" s="1"/>
  <c r="C240" i="5"/>
  <c r="C241" i="5"/>
  <c r="C242" i="5"/>
  <c r="C243" i="5"/>
  <c r="C244" i="5"/>
  <c r="C245" i="5"/>
  <c r="C246" i="5"/>
  <c r="C247" i="5"/>
  <c r="V247" i="5" s="1"/>
  <c r="E247" i="5" s="1"/>
  <c r="C248" i="5"/>
  <c r="C249" i="5"/>
  <c r="C250" i="5"/>
  <c r="C251" i="5"/>
  <c r="C252" i="5"/>
  <c r="C253" i="5"/>
  <c r="C254" i="5"/>
  <c r="C255" i="5"/>
  <c r="V255" i="5" s="1"/>
  <c r="E255" i="5" s="1"/>
  <c r="C256" i="5"/>
  <c r="C257" i="5"/>
  <c r="C258" i="5"/>
  <c r="C259" i="5"/>
  <c r="C260" i="5"/>
  <c r="C261" i="5"/>
  <c r="C262" i="5"/>
  <c r="C263" i="5"/>
  <c r="V263" i="5" s="1"/>
  <c r="E263" i="5" s="1"/>
  <c r="C264" i="5"/>
  <c r="C265" i="5"/>
  <c r="C266" i="5"/>
  <c r="C267" i="5"/>
  <c r="C268" i="5"/>
  <c r="C269" i="5"/>
  <c r="C270" i="5"/>
  <c r="C271" i="5"/>
  <c r="V271" i="5" s="1"/>
  <c r="E271" i="5" s="1"/>
  <c r="C272" i="5"/>
  <c r="C273" i="5"/>
  <c r="C274" i="5"/>
  <c r="C275" i="5"/>
  <c r="C276" i="5"/>
  <c r="C277" i="5"/>
  <c r="C278" i="5"/>
  <c r="C279" i="5"/>
  <c r="V279" i="5" s="1"/>
  <c r="E279" i="5" s="1"/>
  <c r="C280" i="5"/>
  <c r="C281" i="5"/>
  <c r="C282" i="5"/>
  <c r="C283" i="5"/>
  <c r="C284" i="5"/>
  <c r="C285" i="5"/>
  <c r="C286" i="5"/>
  <c r="C287" i="5"/>
  <c r="V287" i="5" s="1"/>
  <c r="E287" i="5" s="1"/>
  <c r="C288" i="5"/>
  <c r="C289" i="5"/>
  <c r="C290" i="5"/>
  <c r="C291" i="5"/>
  <c r="C292" i="5"/>
  <c r="C293" i="5"/>
  <c r="C294" i="5"/>
  <c r="C295" i="5"/>
  <c r="V295" i="5" s="1"/>
  <c r="E295" i="5" s="1"/>
  <c r="C296" i="5"/>
  <c r="C297" i="5"/>
  <c r="C298" i="5"/>
  <c r="C299" i="5"/>
  <c r="C300" i="5"/>
  <c r="C301" i="5"/>
  <c r="C302" i="5"/>
  <c r="C303" i="5"/>
  <c r="V303" i="5" s="1"/>
  <c r="E303" i="5" s="1"/>
  <c r="C304" i="5"/>
  <c r="C305" i="5"/>
  <c r="C306" i="5"/>
  <c r="C307" i="5"/>
  <c r="C308" i="5"/>
  <c r="C309" i="5"/>
  <c r="C310" i="5"/>
  <c r="C311" i="5"/>
  <c r="V311" i="5" s="1"/>
  <c r="E311" i="5" s="1"/>
  <c r="C312" i="5"/>
  <c r="C313" i="5"/>
  <c r="C314" i="5"/>
  <c r="C315" i="5"/>
  <c r="C316" i="5"/>
  <c r="C317" i="5"/>
  <c r="C318" i="5"/>
  <c r="C319" i="5"/>
  <c r="V319" i="5" s="1"/>
  <c r="E319" i="5" s="1"/>
  <c r="C320" i="5"/>
  <c r="C321" i="5"/>
  <c r="C322" i="5"/>
  <c r="C323" i="5"/>
  <c r="C324" i="5"/>
  <c r="C325" i="5"/>
  <c r="C326" i="5"/>
  <c r="C327" i="5"/>
  <c r="V327" i="5" s="1"/>
  <c r="E327" i="5" s="1"/>
  <c r="C328" i="5"/>
  <c r="C329" i="5"/>
  <c r="C330" i="5"/>
  <c r="C331" i="5"/>
  <c r="C332" i="5"/>
  <c r="C333" i="5"/>
  <c r="C334" i="5"/>
  <c r="C335" i="5"/>
  <c r="V335" i="5" s="1"/>
  <c r="E335" i="5" s="1"/>
  <c r="C336" i="5"/>
  <c r="C337" i="5"/>
  <c r="C338" i="5"/>
  <c r="C339" i="5"/>
  <c r="C340" i="5"/>
  <c r="C341" i="5"/>
  <c r="C342" i="5"/>
  <c r="C343" i="5"/>
  <c r="V343" i="5" s="1"/>
  <c r="E343" i="5" s="1"/>
  <c r="C344" i="5"/>
  <c r="C345" i="5"/>
  <c r="C346" i="5"/>
  <c r="C347" i="5"/>
  <c r="C348" i="5"/>
  <c r="C349" i="5"/>
  <c r="C350" i="5"/>
  <c r="C351" i="5"/>
  <c r="V351" i="5" s="1"/>
  <c r="E351" i="5" s="1"/>
  <c r="C352" i="5"/>
  <c r="C353" i="5"/>
  <c r="C354" i="5"/>
  <c r="C355" i="5"/>
  <c r="C356" i="5"/>
  <c r="C357" i="5"/>
  <c r="C358" i="5"/>
  <c r="C359" i="5"/>
  <c r="V359" i="5" s="1"/>
  <c r="E359" i="5" s="1"/>
  <c r="C360" i="5"/>
  <c r="C361" i="5"/>
  <c r="C362" i="5"/>
  <c r="C363" i="5"/>
  <c r="C364" i="5"/>
  <c r="C365" i="5"/>
  <c r="C366" i="5"/>
  <c r="C367" i="5"/>
  <c r="V367" i="5" s="1"/>
  <c r="E367" i="5" s="1"/>
  <c r="C368" i="5"/>
  <c r="C369" i="5"/>
  <c r="C370" i="5"/>
  <c r="C371" i="5"/>
  <c r="C372" i="5"/>
  <c r="C373" i="5"/>
  <c r="C374" i="5"/>
  <c r="C375" i="5"/>
  <c r="V375" i="5" s="1"/>
  <c r="E375" i="5" s="1"/>
  <c r="C376" i="5"/>
  <c r="C377" i="5"/>
  <c r="C378" i="5"/>
  <c r="C379" i="5"/>
  <c r="C380" i="5"/>
  <c r="C381" i="5"/>
  <c r="C382" i="5"/>
  <c r="C383" i="5"/>
  <c r="V383" i="5" s="1"/>
  <c r="E383" i="5" s="1"/>
  <c r="C384" i="5"/>
  <c r="C385" i="5"/>
  <c r="C386" i="5"/>
  <c r="C387" i="5"/>
  <c r="C388" i="5"/>
  <c r="C389" i="5"/>
  <c r="C390" i="5"/>
  <c r="C391" i="5"/>
  <c r="V391" i="5" s="1"/>
  <c r="E391" i="5" s="1"/>
  <c r="C392" i="5"/>
  <c r="C393" i="5"/>
  <c r="C394" i="5"/>
  <c r="C395" i="5"/>
  <c r="C396" i="5"/>
  <c r="C397" i="5"/>
  <c r="C398" i="5"/>
  <c r="C399" i="5"/>
  <c r="V399" i="5" s="1"/>
  <c r="E399" i="5" s="1"/>
  <c r="C400" i="5"/>
  <c r="C401" i="5"/>
  <c r="C402" i="5"/>
  <c r="C403" i="5"/>
  <c r="C404" i="5"/>
  <c r="C405" i="5"/>
  <c r="C406" i="5"/>
  <c r="C407" i="5"/>
  <c r="V407" i="5" s="1"/>
  <c r="E407" i="5" s="1"/>
  <c r="C408" i="5"/>
  <c r="C409" i="5"/>
  <c r="C410" i="5"/>
  <c r="C411" i="5"/>
  <c r="C412" i="5"/>
  <c r="C413" i="5"/>
  <c r="C414" i="5"/>
  <c r="C415" i="5"/>
  <c r="V415" i="5" s="1"/>
  <c r="C416" i="5"/>
  <c r="C417" i="5"/>
  <c r="C418" i="5"/>
  <c r="C419" i="5"/>
  <c r="C420" i="5"/>
  <c r="C421" i="5"/>
  <c r="C422" i="5"/>
  <c r="C423" i="5"/>
  <c r="V423" i="5" s="1"/>
  <c r="C424" i="5"/>
  <c r="C425" i="5"/>
  <c r="C426" i="5"/>
  <c r="C427" i="5"/>
  <c r="C428" i="5"/>
  <c r="C429" i="5"/>
  <c r="C430" i="5"/>
  <c r="C431" i="5"/>
  <c r="V431" i="5" s="1"/>
  <c r="C432" i="5"/>
  <c r="C433" i="5"/>
  <c r="C434" i="5"/>
  <c r="C435" i="5"/>
  <c r="C436" i="5"/>
  <c r="C437" i="5"/>
  <c r="C438" i="5"/>
  <c r="C439" i="5"/>
  <c r="V439" i="5" s="1"/>
  <c r="C440" i="5"/>
  <c r="C441" i="5"/>
  <c r="C442" i="5"/>
  <c r="C443" i="5"/>
  <c r="C444" i="5"/>
  <c r="C445" i="5"/>
  <c r="C446" i="5"/>
  <c r="C447" i="5"/>
  <c r="V447" i="5" s="1"/>
  <c r="E447" i="5" s="1"/>
  <c r="C448" i="5"/>
  <c r="C449" i="5"/>
  <c r="C450" i="5"/>
  <c r="C451" i="5"/>
  <c r="C452" i="5"/>
  <c r="C453" i="5"/>
  <c r="C454" i="5"/>
  <c r="C455" i="5"/>
  <c r="V455" i="5" s="1"/>
  <c r="C456" i="5"/>
  <c r="C457" i="5"/>
  <c r="C458" i="5"/>
  <c r="C459" i="5"/>
  <c r="C460" i="5"/>
  <c r="C461" i="5"/>
  <c r="C462" i="5"/>
  <c r="C463" i="5"/>
  <c r="V463" i="5" s="1"/>
  <c r="C464" i="5"/>
  <c r="C465" i="5"/>
  <c r="C466" i="5"/>
  <c r="C467" i="5"/>
  <c r="C468" i="5"/>
  <c r="C469" i="5"/>
  <c r="C470" i="5"/>
  <c r="C471" i="5"/>
  <c r="V471" i="5" s="1"/>
  <c r="C472" i="5"/>
  <c r="C473" i="5"/>
  <c r="C474" i="5"/>
  <c r="C475" i="5"/>
  <c r="C476" i="5"/>
  <c r="C477" i="5"/>
  <c r="C478" i="5"/>
  <c r="C479" i="5"/>
  <c r="V479" i="5" s="1"/>
  <c r="C480" i="5"/>
  <c r="C481" i="5"/>
  <c r="C482" i="5"/>
  <c r="C483" i="5"/>
  <c r="C484" i="5"/>
  <c r="C485" i="5"/>
  <c r="C486" i="5"/>
  <c r="C487" i="5"/>
  <c r="V487" i="5" s="1"/>
  <c r="C488" i="5"/>
  <c r="C489" i="5"/>
  <c r="C490" i="5"/>
  <c r="C491" i="5"/>
  <c r="C492" i="5"/>
  <c r="C493" i="5"/>
  <c r="C494" i="5"/>
  <c r="C495" i="5"/>
  <c r="V495" i="5" s="1"/>
  <c r="C496" i="5"/>
  <c r="C497" i="5"/>
  <c r="C498" i="5"/>
  <c r="C499" i="5"/>
  <c r="C500" i="5"/>
  <c r="C501" i="5"/>
  <c r="C502" i="5"/>
  <c r="C503" i="5"/>
  <c r="V503" i="5" s="1"/>
  <c r="C504" i="5"/>
  <c r="C505" i="5"/>
  <c r="C506" i="5"/>
  <c r="C507" i="5"/>
  <c r="C508" i="5"/>
  <c r="C509" i="5"/>
  <c r="C510" i="5"/>
  <c r="C511" i="5"/>
  <c r="V511" i="5" s="1"/>
  <c r="E511" i="5" s="1"/>
  <c r="C512" i="5"/>
  <c r="C513" i="5"/>
  <c r="C514" i="5"/>
  <c r="C515" i="5"/>
  <c r="C516" i="5"/>
  <c r="C517" i="5"/>
  <c r="C518" i="5"/>
  <c r="C519" i="5"/>
  <c r="V519" i="5" s="1"/>
  <c r="C520" i="5"/>
  <c r="C521" i="5"/>
  <c r="C522" i="5"/>
  <c r="C523" i="5"/>
  <c r="C524" i="5"/>
  <c r="C525" i="5"/>
  <c r="C526" i="5"/>
  <c r="C527" i="5"/>
  <c r="V527" i="5" s="1"/>
  <c r="C528" i="5"/>
  <c r="C529" i="5"/>
  <c r="C530" i="5"/>
  <c r="C531" i="5"/>
  <c r="C532" i="5"/>
  <c r="C533" i="5"/>
  <c r="C534" i="5"/>
  <c r="C535" i="5"/>
  <c r="V535" i="5" s="1"/>
  <c r="C536" i="5"/>
  <c r="C537" i="5"/>
  <c r="C538" i="5"/>
  <c r="C539" i="5"/>
  <c r="C540" i="5"/>
  <c r="C541" i="5"/>
  <c r="C542" i="5"/>
  <c r="C543" i="5"/>
  <c r="V543" i="5" s="1"/>
  <c r="C544" i="5"/>
  <c r="C545" i="5"/>
  <c r="C546" i="5"/>
  <c r="C547" i="5"/>
  <c r="C548" i="5"/>
  <c r="C549" i="5"/>
  <c r="C550" i="5"/>
  <c r="C551" i="5"/>
  <c r="V551" i="5" s="1"/>
  <c r="C552" i="5"/>
  <c r="C553" i="5"/>
  <c r="C554" i="5"/>
  <c r="C555" i="5"/>
  <c r="C556" i="5"/>
  <c r="C557" i="5"/>
  <c r="C558" i="5"/>
  <c r="C559" i="5"/>
  <c r="V559" i="5" s="1"/>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E7" i="5"/>
  <c r="E8" i="5"/>
  <c r="X8" i="5" s="1"/>
  <c r="V9" i="5"/>
  <c r="E9" i="5"/>
  <c r="V10" i="5"/>
  <c r="E10" i="5"/>
  <c r="V11" i="5"/>
  <c r="E11" i="5"/>
  <c r="V12" i="5"/>
  <c r="E12" i="5" s="1"/>
  <c r="V13" i="5"/>
  <c r="E13" i="5"/>
  <c r="V14" i="5"/>
  <c r="E14" i="5"/>
  <c r="V16" i="5"/>
  <c r="E16" i="5" s="1"/>
  <c r="V17" i="5"/>
  <c r="E17" i="5"/>
  <c r="X17" i="5" s="1"/>
  <c r="V18" i="5"/>
  <c r="E18" i="5"/>
  <c r="V19" i="5"/>
  <c r="E19" i="5"/>
  <c r="V20" i="5"/>
  <c r="E20" i="5" s="1"/>
  <c r="V21" i="5"/>
  <c r="E21" i="5"/>
  <c r="V22" i="5"/>
  <c r="E22" i="5"/>
  <c r="V24" i="5"/>
  <c r="E24" i="5" s="1"/>
  <c r="X24" i="5" s="1"/>
  <c r="V25" i="5"/>
  <c r="E25" i="5"/>
  <c r="V26" i="5"/>
  <c r="E26" i="5"/>
  <c r="V27" i="5"/>
  <c r="E27" i="5"/>
  <c r="V28" i="5"/>
  <c r="E28" i="5" s="1"/>
  <c r="V29" i="5"/>
  <c r="E29" i="5"/>
  <c r="V30" i="5"/>
  <c r="E30" i="5"/>
  <c r="V32" i="5"/>
  <c r="E32" i="5" s="1"/>
  <c r="V33" i="5"/>
  <c r="E33" i="5"/>
  <c r="V34" i="5"/>
  <c r="E34" i="5"/>
  <c r="V35" i="5"/>
  <c r="E35" i="5"/>
  <c r="V36" i="5"/>
  <c r="E36" i="5" s="1"/>
  <c r="V37" i="5"/>
  <c r="E37" i="5"/>
  <c r="V38" i="5"/>
  <c r="E38" i="5"/>
  <c r="V40" i="5"/>
  <c r="E40" i="5" s="1"/>
  <c r="X40" i="5" s="1"/>
  <c r="V41" i="5"/>
  <c r="E41" i="5"/>
  <c r="V42" i="5"/>
  <c r="E42" i="5"/>
  <c r="V43" i="5"/>
  <c r="E43" i="5"/>
  <c r="V44" i="5"/>
  <c r="E44" i="5" s="1"/>
  <c r="V45" i="5"/>
  <c r="E45" i="5"/>
  <c r="V46" i="5"/>
  <c r="E46" i="5"/>
  <c r="V48" i="5"/>
  <c r="E48" i="5" s="1"/>
  <c r="V49" i="5"/>
  <c r="E49" i="5"/>
  <c r="X49" i="5" s="1"/>
  <c r="V50" i="5"/>
  <c r="E50" i="5"/>
  <c r="X50" i="5" s="1"/>
  <c r="V51" i="5"/>
  <c r="E51" i="5"/>
  <c r="V52" i="5"/>
  <c r="E52" i="5" s="1"/>
  <c r="V53" i="5"/>
  <c r="E53" i="5"/>
  <c r="V54" i="5"/>
  <c r="E54" i="5"/>
  <c r="V56" i="5"/>
  <c r="E56" i="5" s="1"/>
  <c r="X56" i="5" s="1"/>
  <c r="V57" i="5"/>
  <c r="E57" i="5"/>
  <c r="V58" i="5"/>
  <c r="E58" i="5"/>
  <c r="V59" i="5"/>
  <c r="E59" i="5"/>
  <c r="V60" i="5"/>
  <c r="E60" i="5" s="1"/>
  <c r="X60" i="5" s="1"/>
  <c r="V61" i="5"/>
  <c r="E61" i="5"/>
  <c r="V62" i="5"/>
  <c r="E62" i="5"/>
  <c r="V64" i="5"/>
  <c r="E64" i="5" s="1"/>
  <c r="V65" i="5"/>
  <c r="E65" i="5"/>
  <c r="V66" i="5"/>
  <c r="E66" i="5"/>
  <c r="X66" i="5" s="1"/>
  <c r="V67" i="5"/>
  <c r="E67" i="5"/>
  <c r="V68" i="5"/>
  <c r="E68" i="5" s="1"/>
  <c r="V69" i="5"/>
  <c r="E69" i="5"/>
  <c r="V70" i="5"/>
  <c r="E70" i="5"/>
  <c r="V72" i="5"/>
  <c r="E72" i="5" s="1"/>
  <c r="X72" i="5" s="1"/>
  <c r="V73" i="5"/>
  <c r="E73" i="5"/>
  <c r="V74" i="5"/>
  <c r="E74" i="5"/>
  <c r="V75" i="5"/>
  <c r="E75" i="5"/>
  <c r="V76" i="5"/>
  <c r="E76" i="5" s="1"/>
  <c r="V77" i="5"/>
  <c r="E77" i="5"/>
  <c r="V78" i="5"/>
  <c r="E78" i="5"/>
  <c r="V80" i="5"/>
  <c r="E80" i="5" s="1"/>
  <c r="V81" i="5"/>
  <c r="E81" i="5"/>
  <c r="X81" i="5" s="1"/>
  <c r="V82" i="5"/>
  <c r="E82" i="5"/>
  <c r="X82" i="5" s="1"/>
  <c r="V83" i="5"/>
  <c r="E83" i="5"/>
  <c r="V84" i="5"/>
  <c r="E84" i="5" s="1"/>
  <c r="V85" i="5"/>
  <c r="E85" i="5"/>
  <c r="V86" i="5"/>
  <c r="E86" i="5"/>
  <c r="V88" i="5"/>
  <c r="E88" i="5" s="1"/>
  <c r="X88" i="5" s="1"/>
  <c r="V89" i="5"/>
  <c r="E89" i="5"/>
  <c r="V90" i="5"/>
  <c r="E90" i="5"/>
  <c r="V91" i="5"/>
  <c r="E91" i="5"/>
  <c r="V92" i="5"/>
  <c r="E92" i="5" s="1"/>
  <c r="V93" i="5"/>
  <c r="E93" i="5"/>
  <c r="V94" i="5"/>
  <c r="E94" i="5"/>
  <c r="V96" i="5"/>
  <c r="E96" i="5" s="1"/>
  <c r="V97" i="5"/>
  <c r="E97" i="5"/>
  <c r="X97" i="5" s="1"/>
  <c r="V98" i="5"/>
  <c r="E98" i="5"/>
  <c r="X98" i="5" s="1"/>
  <c r="V99" i="5"/>
  <c r="E99" i="5"/>
  <c r="V100" i="5"/>
  <c r="E100" i="5" s="1"/>
  <c r="V101" i="5"/>
  <c r="E101" i="5"/>
  <c r="V102" i="5"/>
  <c r="E102" i="5"/>
  <c r="V104" i="5"/>
  <c r="E104" i="5" s="1"/>
  <c r="X104" i="5" s="1"/>
  <c r="V105" i="5"/>
  <c r="E105" i="5"/>
  <c r="V106" i="5"/>
  <c r="E106" i="5"/>
  <c r="V107" i="5"/>
  <c r="E107" i="5"/>
  <c r="V108" i="5"/>
  <c r="E108" i="5" s="1"/>
  <c r="V109" i="5"/>
  <c r="E109" i="5"/>
  <c r="V110" i="5"/>
  <c r="E110" i="5"/>
  <c r="V112" i="5"/>
  <c r="E112" i="5" s="1"/>
  <c r="V113" i="5"/>
  <c r="E113" i="5"/>
  <c r="X113" i="5" s="1"/>
  <c r="V114" i="5"/>
  <c r="E114" i="5"/>
  <c r="X114" i="5" s="1"/>
  <c r="V115" i="5"/>
  <c r="E115" i="5"/>
  <c r="V116" i="5"/>
  <c r="E116" i="5" s="1"/>
  <c r="V117" i="5"/>
  <c r="E117" i="5"/>
  <c r="V118" i="5"/>
  <c r="E118" i="5"/>
  <c r="V120" i="5"/>
  <c r="E120" i="5" s="1"/>
  <c r="X120" i="5" s="1"/>
  <c r="V121" i="5"/>
  <c r="E121" i="5"/>
  <c r="V122" i="5"/>
  <c r="E122" i="5"/>
  <c r="V123" i="5"/>
  <c r="E123" i="5"/>
  <c r="V124" i="5"/>
  <c r="E124" i="5" s="1"/>
  <c r="V125" i="5"/>
  <c r="E125" i="5"/>
  <c r="V126" i="5"/>
  <c r="E126" i="5"/>
  <c r="V128" i="5"/>
  <c r="E128" i="5" s="1"/>
  <c r="V129" i="5"/>
  <c r="E129" i="5"/>
  <c r="V130" i="5"/>
  <c r="E130" i="5"/>
  <c r="X130" i="5" s="1"/>
  <c r="V131" i="5"/>
  <c r="E131" i="5"/>
  <c r="V132" i="5"/>
  <c r="E132" i="5" s="1"/>
  <c r="V133" i="5"/>
  <c r="E133" i="5"/>
  <c r="V134" i="5"/>
  <c r="E134" i="5"/>
  <c r="X134" i="5" s="1"/>
  <c r="V136" i="5"/>
  <c r="E136" i="5" s="1"/>
  <c r="V137" i="5"/>
  <c r="E137" i="5"/>
  <c r="V138" i="5"/>
  <c r="E138" i="5"/>
  <c r="V139" i="5"/>
  <c r="E139" i="5"/>
  <c r="V140" i="5"/>
  <c r="E140" i="5" s="1"/>
  <c r="V141" i="5"/>
  <c r="E141" i="5"/>
  <c r="V142" i="5"/>
  <c r="E142" i="5"/>
  <c r="V144" i="5"/>
  <c r="E144" i="5" s="1"/>
  <c r="V145" i="5"/>
  <c r="E145" i="5"/>
  <c r="V146" i="5"/>
  <c r="E146" i="5"/>
  <c r="X146" i="5" s="1"/>
  <c r="V147" i="5"/>
  <c r="E147" i="5"/>
  <c r="V148" i="5"/>
  <c r="E148" i="5" s="1"/>
  <c r="V149" i="5"/>
  <c r="E149" i="5"/>
  <c r="V150" i="5"/>
  <c r="E150" i="5"/>
  <c r="X150" i="5" s="1"/>
  <c r="V152" i="5"/>
  <c r="E152" i="5" s="1"/>
  <c r="V153" i="5"/>
  <c r="E153" i="5"/>
  <c r="V154" i="5"/>
  <c r="E154" i="5"/>
  <c r="V155" i="5"/>
  <c r="E155" i="5"/>
  <c r="V156" i="5"/>
  <c r="E156" i="5" s="1"/>
  <c r="V157" i="5"/>
  <c r="E157" i="5"/>
  <c r="V158" i="5"/>
  <c r="E158" i="5"/>
  <c r="V160" i="5"/>
  <c r="E160" i="5" s="1"/>
  <c r="V161" i="5"/>
  <c r="E161" i="5"/>
  <c r="X161" i="5" s="1"/>
  <c r="V162" i="5"/>
  <c r="E162" i="5"/>
  <c r="X162" i="5" s="1"/>
  <c r="V163" i="5"/>
  <c r="E163" i="5"/>
  <c r="V164" i="5"/>
  <c r="E164" i="5" s="1"/>
  <c r="V165" i="5"/>
  <c r="E165" i="5"/>
  <c r="V166" i="5"/>
  <c r="E166" i="5"/>
  <c r="X166" i="5" s="1"/>
  <c r="V168" i="5"/>
  <c r="E168" i="5" s="1"/>
  <c r="X168" i="5" s="1"/>
  <c r="V169" i="5"/>
  <c r="E169" i="5"/>
  <c r="V170" i="5"/>
  <c r="E170" i="5"/>
  <c r="V171" i="5"/>
  <c r="E171" i="5"/>
  <c r="V172" i="5"/>
  <c r="E172" i="5" s="1"/>
  <c r="V173" i="5"/>
  <c r="E173" i="5"/>
  <c r="V174" i="5"/>
  <c r="E174" i="5"/>
  <c r="V176" i="5"/>
  <c r="E176" i="5" s="1"/>
  <c r="V177" i="5"/>
  <c r="E177" i="5"/>
  <c r="V178" i="5"/>
  <c r="E178" i="5"/>
  <c r="X178" i="5" s="1"/>
  <c r="V179" i="5"/>
  <c r="E179" i="5"/>
  <c r="V180" i="5"/>
  <c r="E180" i="5" s="1"/>
  <c r="V181" i="5"/>
  <c r="E181" i="5"/>
  <c r="V182" i="5"/>
  <c r="E182" i="5"/>
  <c r="V184" i="5"/>
  <c r="E184" i="5" s="1"/>
  <c r="X184" i="5" s="1"/>
  <c r="V185" i="5"/>
  <c r="E185" i="5"/>
  <c r="V186" i="5"/>
  <c r="E186" i="5"/>
  <c r="V187" i="5"/>
  <c r="E187" i="5"/>
  <c r="V188" i="5"/>
  <c r="E188" i="5" s="1"/>
  <c r="V189" i="5"/>
  <c r="E189" i="5"/>
  <c r="V190" i="5"/>
  <c r="E190" i="5"/>
  <c r="V192" i="5"/>
  <c r="E192" i="5" s="1"/>
  <c r="V193" i="5"/>
  <c r="E193" i="5"/>
  <c r="X193" i="5" s="1"/>
  <c r="V194" i="5"/>
  <c r="E194" i="5"/>
  <c r="X194" i="5" s="1"/>
  <c r="V195" i="5"/>
  <c r="E195" i="5"/>
  <c r="V196" i="5"/>
  <c r="E196" i="5" s="1"/>
  <c r="V197" i="5"/>
  <c r="E197" i="5"/>
  <c r="V198" i="5"/>
  <c r="E198" i="5"/>
  <c r="X198" i="5" s="1"/>
  <c r="V200" i="5"/>
  <c r="E200" i="5" s="1"/>
  <c r="X200" i="5" s="1"/>
  <c r="V201" i="5"/>
  <c r="E201" i="5"/>
  <c r="V202" i="5"/>
  <c r="E202" i="5"/>
  <c r="V203" i="5"/>
  <c r="E203" i="5"/>
  <c r="V204" i="5"/>
  <c r="E204" i="5" s="1"/>
  <c r="V205" i="5"/>
  <c r="E205" i="5"/>
  <c r="V206" i="5"/>
  <c r="E206" i="5"/>
  <c r="V208" i="5"/>
  <c r="E208" i="5" s="1"/>
  <c r="V209" i="5"/>
  <c r="E209" i="5"/>
  <c r="X209" i="5" s="1"/>
  <c r="V210" i="5"/>
  <c r="E210" i="5"/>
  <c r="X210" i="5" s="1"/>
  <c r="V211" i="5"/>
  <c r="E211" i="5"/>
  <c r="V212" i="5"/>
  <c r="E212" i="5" s="1"/>
  <c r="V213" i="5"/>
  <c r="E213" i="5"/>
  <c r="V214" i="5"/>
  <c r="E214" i="5"/>
  <c r="X214" i="5" s="1"/>
  <c r="V216" i="5"/>
  <c r="E216" i="5" s="1"/>
  <c r="X216" i="5" s="1"/>
  <c r="V217" i="5"/>
  <c r="E217" i="5"/>
  <c r="V218" i="5"/>
  <c r="E218" i="5"/>
  <c r="V219" i="5"/>
  <c r="E219" i="5"/>
  <c r="V220" i="5"/>
  <c r="E220" i="5" s="1"/>
  <c r="V221" i="5"/>
  <c r="E221" i="5"/>
  <c r="V222" i="5"/>
  <c r="E222" i="5"/>
  <c r="V224" i="5"/>
  <c r="E224" i="5" s="1"/>
  <c r="V225" i="5"/>
  <c r="E225" i="5"/>
  <c r="V226" i="5"/>
  <c r="E226" i="5"/>
  <c r="X226" i="5" s="1"/>
  <c r="V227" i="5"/>
  <c r="E227" i="5"/>
  <c r="V228" i="5"/>
  <c r="E228" i="5" s="1"/>
  <c r="V229" i="5"/>
  <c r="E229" i="5"/>
  <c r="V230" i="5"/>
  <c r="E230" i="5"/>
  <c r="X230" i="5" s="1"/>
  <c r="V232" i="5"/>
  <c r="E232" i="5" s="1"/>
  <c r="X232" i="5" s="1"/>
  <c r="V233" i="5"/>
  <c r="E233" i="5"/>
  <c r="V234" i="5"/>
  <c r="E234" i="5"/>
  <c r="V235" i="5"/>
  <c r="E235" i="5"/>
  <c r="V236" i="5"/>
  <c r="E236" i="5" s="1"/>
  <c r="V237" i="5"/>
  <c r="E237" i="5"/>
  <c r="V238" i="5"/>
  <c r="E238" i="5"/>
  <c r="V240" i="5"/>
  <c r="E240" i="5" s="1"/>
  <c r="V241" i="5"/>
  <c r="E241" i="5"/>
  <c r="X241" i="5" s="1"/>
  <c r="V242" i="5"/>
  <c r="E242" i="5"/>
  <c r="X242" i="5" s="1"/>
  <c r="V243" i="5"/>
  <c r="E243" i="5"/>
  <c r="V244" i="5"/>
  <c r="E244" i="5" s="1"/>
  <c r="V245" i="5"/>
  <c r="E245" i="5"/>
  <c r="V246" i="5"/>
  <c r="E246" i="5"/>
  <c r="X246" i="5" s="1"/>
  <c r="V248" i="5"/>
  <c r="E248" i="5" s="1"/>
  <c r="V249" i="5"/>
  <c r="E249" i="5"/>
  <c r="V250" i="5"/>
  <c r="E250" i="5"/>
  <c r="V251" i="5"/>
  <c r="E251" i="5"/>
  <c r="V252" i="5"/>
  <c r="E252" i="5" s="1"/>
  <c r="V253" i="5"/>
  <c r="E253" i="5"/>
  <c r="V254" i="5"/>
  <c r="E254" i="5"/>
  <c r="V256" i="5"/>
  <c r="E256" i="5" s="1"/>
  <c r="V257" i="5"/>
  <c r="E257" i="5"/>
  <c r="X257" i="5" s="1"/>
  <c r="V258" i="5"/>
  <c r="E258" i="5"/>
  <c r="X258" i="5" s="1"/>
  <c r="V259" i="5"/>
  <c r="E259" i="5"/>
  <c r="V260" i="5"/>
  <c r="E260" i="5" s="1"/>
  <c r="V261" i="5"/>
  <c r="E261" i="5"/>
  <c r="V262" i="5"/>
  <c r="E262" i="5"/>
  <c r="V264" i="5"/>
  <c r="E264" i="5" s="1"/>
  <c r="X264" i="5" s="1"/>
  <c r="V265" i="5"/>
  <c r="E265" i="5"/>
  <c r="V266" i="5"/>
  <c r="E266" i="5"/>
  <c r="V267" i="5"/>
  <c r="E267" i="5"/>
  <c r="V268" i="5"/>
  <c r="E268" i="5" s="1"/>
  <c r="V269" i="5"/>
  <c r="E269" i="5"/>
  <c r="V270" i="5"/>
  <c r="E270" i="5"/>
  <c r="V272" i="5"/>
  <c r="E272" i="5" s="1"/>
  <c r="V273" i="5"/>
  <c r="E273" i="5"/>
  <c r="X273" i="5" s="1"/>
  <c r="V274" i="5"/>
  <c r="E274" i="5"/>
  <c r="X274" i="5" s="1"/>
  <c r="V275" i="5"/>
  <c r="E275" i="5"/>
  <c r="V276" i="5"/>
  <c r="E276" i="5" s="1"/>
  <c r="V277" i="5"/>
  <c r="E277" i="5"/>
  <c r="V278" i="5"/>
  <c r="E278" i="5"/>
  <c r="X278" i="5" s="1"/>
  <c r="V280" i="5"/>
  <c r="E280" i="5" s="1"/>
  <c r="V281" i="5"/>
  <c r="E281" i="5"/>
  <c r="V282" i="5"/>
  <c r="E282" i="5"/>
  <c r="V283" i="5"/>
  <c r="E283" i="5"/>
  <c r="V284" i="5"/>
  <c r="E284" i="5" s="1"/>
  <c r="V285" i="5"/>
  <c r="E285" i="5"/>
  <c r="V286" i="5"/>
  <c r="E286" i="5"/>
  <c r="V288" i="5"/>
  <c r="E288" i="5" s="1"/>
  <c r="V289" i="5"/>
  <c r="E289" i="5"/>
  <c r="X289" i="5" s="1"/>
  <c r="V290" i="5"/>
  <c r="E290" i="5"/>
  <c r="X290" i="5" s="1"/>
  <c r="V291" i="5"/>
  <c r="E291" i="5"/>
  <c r="X291" i="5" s="1"/>
  <c r="V292" i="5"/>
  <c r="E292" i="5" s="1"/>
  <c r="V293" i="5"/>
  <c r="E293" i="5"/>
  <c r="V294" i="5"/>
  <c r="E294" i="5"/>
  <c r="X294" i="5" s="1"/>
  <c r="V296" i="5"/>
  <c r="E296" i="5" s="1"/>
  <c r="X296" i="5" s="1"/>
  <c r="V297" i="5"/>
  <c r="E297" i="5"/>
  <c r="V298" i="5"/>
  <c r="E298" i="5"/>
  <c r="V299" i="5"/>
  <c r="E299" i="5"/>
  <c r="V300" i="5"/>
  <c r="E300" i="5" s="1"/>
  <c r="V301" i="5"/>
  <c r="E301" i="5"/>
  <c r="V302" i="5"/>
  <c r="E302" i="5"/>
  <c r="V304" i="5"/>
  <c r="E304" i="5" s="1"/>
  <c r="V305" i="5"/>
  <c r="E305" i="5"/>
  <c r="V306" i="5"/>
  <c r="E306" i="5"/>
  <c r="X306" i="5" s="1"/>
  <c r="V307" i="5"/>
  <c r="E307" i="5"/>
  <c r="V308" i="5"/>
  <c r="E308" i="5" s="1"/>
  <c r="V309" i="5"/>
  <c r="E309" i="5"/>
  <c r="V310" i="5"/>
  <c r="E310" i="5"/>
  <c r="X310" i="5" s="1"/>
  <c r="V312" i="5"/>
  <c r="E312" i="5" s="1"/>
  <c r="V313" i="5"/>
  <c r="E313" i="5"/>
  <c r="V314" i="5"/>
  <c r="E314" i="5"/>
  <c r="V315" i="5"/>
  <c r="E315" i="5"/>
  <c r="V316" i="5"/>
  <c r="E316" i="5" s="1"/>
  <c r="V317" i="5"/>
  <c r="E317" i="5"/>
  <c r="V318" i="5"/>
  <c r="E318" i="5"/>
  <c r="V320" i="5"/>
  <c r="E320" i="5" s="1"/>
  <c r="V321" i="5"/>
  <c r="E321" i="5"/>
  <c r="X321" i="5" s="1"/>
  <c r="V322" i="5"/>
  <c r="E322" i="5"/>
  <c r="X322" i="5" s="1"/>
  <c r="V323" i="5"/>
  <c r="E323" i="5"/>
  <c r="V324" i="5"/>
  <c r="E324" i="5" s="1"/>
  <c r="V325" i="5"/>
  <c r="E325" i="5"/>
  <c r="V326" i="5"/>
  <c r="E326" i="5"/>
  <c r="X326" i="5" s="1"/>
  <c r="V328" i="5"/>
  <c r="E328" i="5" s="1"/>
  <c r="X328" i="5" s="1"/>
  <c r="V329" i="5"/>
  <c r="E329" i="5"/>
  <c r="V330" i="5"/>
  <c r="E330" i="5"/>
  <c r="V331" i="5"/>
  <c r="E331" i="5"/>
  <c r="V332" i="5"/>
  <c r="E332" i="5" s="1"/>
  <c r="X332" i="5" s="1"/>
  <c r="V333" i="5"/>
  <c r="E333" i="5"/>
  <c r="V334" i="5"/>
  <c r="E334" i="5"/>
  <c r="V336" i="5"/>
  <c r="E336" i="5" s="1"/>
  <c r="V337" i="5"/>
  <c r="E337" i="5"/>
  <c r="X337" i="5" s="1"/>
  <c r="V338" i="5"/>
  <c r="E338" i="5"/>
  <c r="X338" i="5" s="1"/>
  <c r="V339" i="5"/>
  <c r="E339" i="5"/>
  <c r="V340" i="5"/>
  <c r="E340" i="5" s="1"/>
  <c r="V341" i="5"/>
  <c r="E341" i="5"/>
  <c r="V342" i="5"/>
  <c r="E342" i="5"/>
  <c r="V344" i="5"/>
  <c r="E344" i="5" s="1"/>
  <c r="X344" i="5" s="1"/>
  <c r="V345" i="5"/>
  <c r="E345" i="5"/>
  <c r="V346" i="5"/>
  <c r="E346" i="5"/>
  <c r="V347" i="5"/>
  <c r="E347" i="5"/>
  <c r="V348" i="5"/>
  <c r="E348" i="5" s="1"/>
  <c r="X348" i="5" s="1"/>
  <c r="V349" i="5"/>
  <c r="E349" i="5"/>
  <c r="V350" i="5"/>
  <c r="E350" i="5"/>
  <c r="V352" i="5"/>
  <c r="E352" i="5" s="1"/>
  <c r="V353" i="5"/>
  <c r="E353" i="5"/>
  <c r="V354" i="5"/>
  <c r="E354" i="5"/>
  <c r="X354" i="5" s="1"/>
  <c r="V355" i="5"/>
  <c r="E355" i="5"/>
  <c r="V356" i="5"/>
  <c r="E356" i="5" s="1"/>
  <c r="V357" i="5"/>
  <c r="E357" i="5"/>
  <c r="V358" i="5"/>
  <c r="E358" i="5"/>
  <c r="V360" i="5"/>
  <c r="E360" i="5" s="1"/>
  <c r="X360" i="5" s="1"/>
  <c r="V361" i="5"/>
  <c r="E361" i="5"/>
  <c r="V362" i="5"/>
  <c r="E362" i="5"/>
  <c r="V363" i="5"/>
  <c r="E363" i="5"/>
  <c r="V364" i="5"/>
  <c r="E364" i="5" s="1"/>
  <c r="X364" i="5" s="1"/>
  <c r="V365" i="5"/>
  <c r="E365" i="5"/>
  <c r="V366" i="5"/>
  <c r="E366" i="5"/>
  <c r="V368" i="5"/>
  <c r="E368" i="5" s="1"/>
  <c r="V369" i="5"/>
  <c r="E369" i="5"/>
  <c r="X369" i="5" s="1"/>
  <c r="V370" i="5"/>
  <c r="E370" i="5"/>
  <c r="X370" i="5" s="1"/>
  <c r="V371" i="5"/>
  <c r="E371" i="5"/>
  <c r="V372" i="5"/>
  <c r="E372" i="5" s="1"/>
  <c r="V373" i="5"/>
  <c r="E373" i="5"/>
  <c r="V374" i="5"/>
  <c r="E374" i="5"/>
  <c r="V376" i="5"/>
  <c r="E376" i="5" s="1"/>
  <c r="X376" i="5" s="1"/>
  <c r="V377" i="5"/>
  <c r="E377" i="5"/>
  <c r="X377" i="5" s="1"/>
  <c r="V378" i="5"/>
  <c r="E378" i="5"/>
  <c r="V379" i="5"/>
  <c r="E379" i="5"/>
  <c r="V380" i="5"/>
  <c r="E380" i="5" s="1"/>
  <c r="X380" i="5" s="1"/>
  <c r="V381" i="5"/>
  <c r="E381" i="5"/>
  <c r="V382" i="5"/>
  <c r="E382" i="5"/>
  <c r="V384" i="5"/>
  <c r="E384" i="5" s="1"/>
  <c r="V385" i="5"/>
  <c r="E385" i="5"/>
  <c r="X385" i="5" s="1"/>
  <c r="V386" i="5"/>
  <c r="E386" i="5"/>
  <c r="X386" i="5" s="1"/>
  <c r="V387" i="5"/>
  <c r="E387" i="5"/>
  <c r="V388" i="5"/>
  <c r="E388" i="5" s="1"/>
  <c r="V389" i="5"/>
  <c r="E389" i="5"/>
  <c r="V390" i="5"/>
  <c r="E390" i="5"/>
  <c r="V392" i="5"/>
  <c r="E392" i="5" s="1"/>
  <c r="X392" i="5" s="1"/>
  <c r="V393" i="5"/>
  <c r="E393" i="5"/>
  <c r="V394" i="5"/>
  <c r="E394" i="5"/>
  <c r="V395" i="5"/>
  <c r="E395" i="5"/>
  <c r="V396" i="5"/>
  <c r="E396" i="5" s="1"/>
  <c r="X396" i="5" s="1"/>
  <c r="V397" i="5"/>
  <c r="E397" i="5"/>
  <c r="V398" i="5"/>
  <c r="E398" i="5"/>
  <c r="V400" i="5"/>
  <c r="E400" i="5" s="1"/>
  <c r="V401" i="5"/>
  <c r="E401" i="5"/>
  <c r="V402" i="5"/>
  <c r="E402" i="5"/>
  <c r="X402" i="5" s="1"/>
  <c r="V403" i="5"/>
  <c r="E403" i="5"/>
  <c r="V404" i="5"/>
  <c r="E404" i="5" s="1"/>
  <c r="V405" i="5"/>
  <c r="E405" i="5"/>
  <c r="V406" i="5"/>
  <c r="E406" i="5"/>
  <c r="V408" i="5"/>
  <c r="E408" i="5" s="1"/>
  <c r="X408" i="5" s="1"/>
  <c r="V409" i="5"/>
  <c r="E409" i="5"/>
  <c r="V410" i="5"/>
  <c r="E410" i="5"/>
  <c r="V411" i="5"/>
  <c r="E411" i="5"/>
  <c r="V412" i="5"/>
  <c r="E412" i="5" s="1"/>
  <c r="V413" i="5"/>
  <c r="E413" i="5"/>
  <c r="V414" i="5"/>
  <c r="E414" i="5"/>
  <c r="E415" i="5"/>
  <c r="V416" i="5"/>
  <c r="E416" i="5" s="1"/>
  <c r="V417" i="5"/>
  <c r="E417" i="5"/>
  <c r="V418" i="5"/>
  <c r="E418" i="5"/>
  <c r="V419" i="5"/>
  <c r="E419" i="5"/>
  <c r="V420" i="5"/>
  <c r="E420" i="5" s="1"/>
  <c r="V421" i="5"/>
  <c r="E421" i="5"/>
  <c r="V422" i="5"/>
  <c r="E422" i="5"/>
  <c r="X422" i="5" s="1"/>
  <c r="E423" i="5"/>
  <c r="V424" i="5"/>
  <c r="E424" i="5" s="1"/>
  <c r="V425" i="5"/>
  <c r="E425" i="5"/>
  <c r="V426" i="5"/>
  <c r="E426" i="5"/>
  <c r="X426" i="5" s="1"/>
  <c r="V427" i="5"/>
  <c r="E427" i="5"/>
  <c r="X427" i="5" s="1"/>
  <c r="V428" i="5"/>
  <c r="E428" i="5" s="1"/>
  <c r="V429" i="5"/>
  <c r="E429" i="5"/>
  <c r="V430" i="5"/>
  <c r="E430" i="5"/>
  <c r="E431" i="5"/>
  <c r="X431" i="5" s="1"/>
  <c r="V432" i="5"/>
  <c r="E432" i="5" s="1"/>
  <c r="X432" i="5" s="1"/>
  <c r="V433" i="5"/>
  <c r="E433" i="5"/>
  <c r="V434" i="5"/>
  <c r="E434" i="5"/>
  <c r="V435" i="5"/>
  <c r="E435" i="5"/>
  <c r="V436" i="5"/>
  <c r="E436" i="5" s="1"/>
  <c r="X436" i="5" s="1"/>
  <c r="V437" i="5"/>
  <c r="E437" i="5"/>
  <c r="X437" i="5" s="1"/>
  <c r="V438" i="5"/>
  <c r="E438" i="5"/>
  <c r="E439" i="5"/>
  <c r="V440" i="5"/>
  <c r="E440" i="5" s="1"/>
  <c r="V441" i="5"/>
  <c r="E441" i="5"/>
  <c r="X441" i="5" s="1"/>
  <c r="V442" i="5"/>
  <c r="E442" i="5"/>
  <c r="V443" i="5"/>
  <c r="E443" i="5"/>
  <c r="V444" i="5"/>
  <c r="E444" i="5" s="1"/>
  <c r="V445" i="5"/>
  <c r="E445" i="5"/>
  <c r="V446" i="5"/>
  <c r="E446" i="5"/>
  <c r="V448" i="5"/>
  <c r="E448" i="5" s="1"/>
  <c r="X448" i="5" s="1"/>
  <c r="V449" i="5"/>
  <c r="E449" i="5"/>
  <c r="V450" i="5"/>
  <c r="E450" i="5"/>
  <c r="V451" i="5"/>
  <c r="E451" i="5"/>
  <c r="V452" i="5"/>
  <c r="E452" i="5" s="1"/>
  <c r="V453" i="5"/>
  <c r="E453" i="5"/>
  <c r="V454" i="5"/>
  <c r="E454" i="5"/>
  <c r="E455" i="5"/>
  <c r="V456" i="5"/>
  <c r="E456" i="5" s="1"/>
  <c r="V457" i="5"/>
  <c r="E457" i="5"/>
  <c r="X457" i="5" s="1"/>
  <c r="V458" i="5"/>
  <c r="E458" i="5"/>
  <c r="V459" i="5"/>
  <c r="E459" i="5"/>
  <c r="V460" i="5"/>
  <c r="E460" i="5" s="1"/>
  <c r="V461" i="5"/>
  <c r="E461" i="5"/>
  <c r="V462" i="5"/>
  <c r="E462" i="5"/>
  <c r="X462" i="5" s="1"/>
  <c r="E463" i="5"/>
  <c r="V464" i="5"/>
  <c r="E464" i="5" s="1"/>
  <c r="V465" i="5"/>
  <c r="E465" i="5"/>
  <c r="V466" i="5"/>
  <c r="E466" i="5"/>
  <c r="V467" i="5"/>
  <c r="E467" i="5"/>
  <c r="X467" i="5" s="1"/>
  <c r="V468" i="5"/>
  <c r="E468" i="5" s="1"/>
  <c r="V469" i="5"/>
  <c r="E469" i="5"/>
  <c r="V470" i="5"/>
  <c r="E470" i="5"/>
  <c r="E471" i="5"/>
  <c r="V472" i="5"/>
  <c r="E472" i="5" s="1"/>
  <c r="V473" i="5"/>
  <c r="E473" i="5"/>
  <c r="V474" i="5"/>
  <c r="E474" i="5"/>
  <c r="V475" i="5"/>
  <c r="E475" i="5"/>
  <c r="V476" i="5"/>
  <c r="E476" i="5" s="1"/>
  <c r="V477" i="5"/>
  <c r="E477" i="5"/>
  <c r="X477" i="5" s="1"/>
  <c r="V478" i="5"/>
  <c r="E478" i="5" s="1"/>
  <c r="E479" i="5"/>
  <c r="X479" i="5" s="1"/>
  <c r="V480" i="5"/>
  <c r="E480" i="5" s="1"/>
  <c r="V481" i="5"/>
  <c r="E481" i="5" s="1"/>
  <c r="V482" i="5"/>
  <c r="E482" i="5"/>
  <c r="V483" i="5"/>
  <c r="E483" i="5"/>
  <c r="X483" i="5" s="1"/>
  <c r="V484" i="5"/>
  <c r="E484" i="5" s="1"/>
  <c r="V485" i="5"/>
  <c r="E485" i="5"/>
  <c r="V486" i="5"/>
  <c r="E486" i="5" s="1"/>
  <c r="E487" i="5"/>
  <c r="V488" i="5"/>
  <c r="E488" i="5" s="1"/>
  <c r="V489" i="5"/>
  <c r="E489" i="5"/>
  <c r="X489" i="5" s="1"/>
  <c r="V490" i="5"/>
  <c r="E490" i="5" s="1"/>
  <c r="V491" i="5"/>
  <c r="E491" i="5"/>
  <c r="V492" i="5"/>
  <c r="E492" i="5" s="1"/>
  <c r="V493" i="5"/>
  <c r="E493" i="5" s="1"/>
  <c r="V494" i="5"/>
  <c r="E494" i="5"/>
  <c r="E495" i="5"/>
  <c r="X495" i="5" s="1"/>
  <c r="V496" i="5"/>
  <c r="E496" i="5" s="1"/>
  <c r="V497" i="5"/>
  <c r="E497" i="5"/>
  <c r="V498" i="5"/>
  <c r="E498" i="5" s="1"/>
  <c r="V499" i="5"/>
  <c r="E499" i="5"/>
  <c r="V500" i="5"/>
  <c r="E500" i="5" s="1"/>
  <c r="X500" i="5" s="1"/>
  <c r="V501" i="5"/>
  <c r="E501" i="5" s="1"/>
  <c r="X501" i="5" s="1"/>
  <c r="V502" i="5"/>
  <c r="E502" i="5"/>
  <c r="E503" i="5"/>
  <c r="V504" i="5"/>
  <c r="E504" i="5" s="1"/>
  <c r="V505" i="5"/>
  <c r="E505" i="5" s="1"/>
  <c r="V506" i="5"/>
  <c r="E506" i="5" s="1"/>
  <c r="V507" i="5"/>
  <c r="E507" i="5"/>
  <c r="X507" i="5" s="1"/>
  <c r="V508" i="5"/>
  <c r="E508" i="5" s="1"/>
  <c r="V509" i="5"/>
  <c r="E509" i="5" s="1"/>
  <c r="V510" i="5"/>
  <c r="E510" i="5" s="1"/>
  <c r="V512" i="5"/>
  <c r="E512" i="5" s="1"/>
  <c r="V513" i="5"/>
  <c r="E513" i="5" s="1"/>
  <c r="V514" i="5"/>
  <c r="E514" i="5" s="1"/>
  <c r="V515" i="5"/>
  <c r="E515" i="5"/>
  <c r="X515" i="5" s="1"/>
  <c r="V516" i="5"/>
  <c r="E516" i="5" s="1"/>
  <c r="V517" i="5"/>
  <c r="E517" i="5"/>
  <c r="V518" i="5"/>
  <c r="E518" i="5"/>
  <c r="E519" i="5"/>
  <c r="V520" i="5"/>
  <c r="E520" i="5" s="1"/>
  <c r="V521" i="5"/>
  <c r="E521" i="5" s="1"/>
  <c r="V522" i="5"/>
  <c r="E522" i="5"/>
  <c r="V523" i="5"/>
  <c r="E523" i="5"/>
  <c r="V524" i="5"/>
  <c r="E524" i="5" s="1"/>
  <c r="V525" i="5"/>
  <c r="E525" i="5" s="1"/>
  <c r="V526" i="5"/>
  <c r="E526" i="5"/>
  <c r="X526" i="5" s="1"/>
  <c r="E527" i="5"/>
  <c r="V528" i="5"/>
  <c r="E528" i="5" s="1"/>
  <c r="V529" i="5"/>
  <c r="E529" i="5"/>
  <c r="V530" i="5"/>
  <c r="E530" i="5" s="1"/>
  <c r="V531" i="5"/>
  <c r="E531" i="5"/>
  <c r="X531" i="5" s="1"/>
  <c r="V532" i="5"/>
  <c r="E532" i="5" s="1"/>
  <c r="X532" i="5" s="1"/>
  <c r="V533" i="5"/>
  <c r="E533" i="5"/>
  <c r="V534" i="5"/>
  <c r="E534" i="5"/>
  <c r="E535" i="5"/>
  <c r="V536" i="5"/>
  <c r="E536" i="5" s="1"/>
  <c r="V537" i="5"/>
  <c r="E537" i="5"/>
  <c r="X537" i="5" s="1"/>
  <c r="V538" i="5"/>
  <c r="E538" i="5"/>
  <c r="V539" i="5"/>
  <c r="E539" i="5"/>
  <c r="V540" i="5"/>
  <c r="E540" i="5" s="1"/>
  <c r="V541" i="5"/>
  <c r="E541" i="5"/>
  <c r="V542" i="5"/>
  <c r="E542" i="5" s="1"/>
  <c r="E543" i="5"/>
  <c r="V544" i="5"/>
  <c r="E544" i="5" s="1"/>
  <c r="V545" i="5"/>
  <c r="E545" i="5" s="1"/>
  <c r="V546" i="5"/>
  <c r="E546" i="5"/>
  <c r="V547" i="5"/>
  <c r="E547" i="5"/>
  <c r="V548" i="5"/>
  <c r="E548" i="5" s="1"/>
  <c r="X548" i="5" s="1"/>
  <c r="V549" i="5"/>
  <c r="E549" i="5"/>
  <c r="V550" i="5"/>
  <c r="E550" i="5" s="1"/>
  <c r="E551" i="5"/>
  <c r="V552" i="5"/>
  <c r="E552" i="5" s="1"/>
  <c r="V553" i="5"/>
  <c r="E553" i="5"/>
  <c r="V554" i="5"/>
  <c r="E554" i="5" s="1"/>
  <c r="X554" i="5" s="1"/>
  <c r="V555" i="5"/>
  <c r="E555" i="5"/>
  <c r="V556" i="5"/>
  <c r="E556" i="5"/>
  <c r="V557" i="5"/>
  <c r="E557" i="5"/>
  <c r="V558" i="5"/>
  <c r="E558" i="5" s="1"/>
  <c r="X558" i="5" s="1"/>
  <c r="E559" i="5"/>
  <c r="X559" i="5" s="1"/>
  <c r="V560" i="5"/>
  <c r="E560" i="5"/>
  <c r="V561" i="5"/>
  <c r="E561" i="5" s="1"/>
  <c r="V562" i="5"/>
  <c r="E562" i="5"/>
  <c r="V563" i="5"/>
  <c r="H563" i="5" s="1"/>
  <c r="V564" i="5"/>
  <c r="E564" i="5"/>
  <c r="X564" i="5" s="1"/>
  <c r="V565" i="5"/>
  <c r="E565" i="5" s="1"/>
  <c r="V566" i="5"/>
  <c r="E566" i="5"/>
  <c r="V567" i="5"/>
  <c r="E567" i="5" s="1"/>
  <c r="V568" i="5"/>
  <c r="E568" i="5"/>
  <c r="V569" i="5"/>
  <c r="E569" i="5" s="1"/>
  <c r="V570" i="5"/>
  <c r="E570" i="5" s="1"/>
  <c r="X570" i="5" s="1"/>
  <c r="V571" i="5"/>
  <c r="E571" i="5" s="1"/>
  <c r="V572" i="5"/>
  <c r="E572" i="5"/>
  <c r="V573" i="5"/>
  <c r="E573" i="5" s="1"/>
  <c r="V574" i="5"/>
  <c r="E574" i="5" s="1"/>
  <c r="V575" i="5"/>
  <c r="I575" i="5" s="1"/>
  <c r="V576" i="5"/>
  <c r="E576" i="5"/>
  <c r="X576" i="5" s="1"/>
  <c r="V577" i="5"/>
  <c r="E577" i="5" s="1"/>
  <c r="V578" i="5"/>
  <c r="E578" i="5"/>
  <c r="V579" i="5"/>
  <c r="E579" i="5" s="1"/>
  <c r="V580" i="5"/>
  <c r="E580" i="5"/>
  <c r="V581" i="5"/>
  <c r="E581" i="5" s="1"/>
  <c r="V582" i="5"/>
  <c r="E582" i="5" s="1"/>
  <c r="X582" i="5" s="1"/>
  <c r="V583" i="5"/>
  <c r="E583" i="5" s="1"/>
  <c r="V584" i="5"/>
  <c r="E584" i="5"/>
  <c r="V585" i="5"/>
  <c r="E585" i="5" s="1"/>
  <c r="V586" i="5"/>
  <c r="E586" i="5" s="1"/>
  <c r="V587" i="5"/>
  <c r="E587" i="5" s="1"/>
  <c r="V588" i="5"/>
  <c r="E588" i="5"/>
  <c r="X588" i="5" s="1"/>
  <c r="V589" i="5"/>
  <c r="E589" i="5" s="1"/>
  <c r="V590" i="5"/>
  <c r="E590" i="5" s="1"/>
  <c r="V591" i="5"/>
  <c r="E591" i="5" s="1"/>
  <c r="V592" i="5"/>
  <c r="E592" i="5"/>
  <c r="V593" i="5"/>
  <c r="E593" i="5" s="1"/>
  <c r="V594" i="5"/>
  <c r="E594" i="5"/>
  <c r="X594" i="5" s="1"/>
  <c r="V595" i="5"/>
  <c r="E595" i="5" s="1"/>
  <c r="V596" i="5"/>
  <c r="E596" i="5"/>
  <c r="V597" i="5"/>
  <c r="E597" i="5" s="1"/>
  <c r="V598" i="5"/>
  <c r="E598" i="5" s="1"/>
  <c r="V599" i="5"/>
  <c r="E599" i="5" s="1"/>
  <c r="V600" i="5"/>
  <c r="E600" i="5"/>
  <c r="X600" i="5" s="1"/>
  <c r="V601" i="5"/>
  <c r="E601" i="5" s="1"/>
  <c r="V602" i="5"/>
  <c r="E602" i="5" s="1"/>
  <c r="V603" i="5"/>
  <c r="E603" i="5" s="1"/>
  <c r="V604" i="5"/>
  <c r="E604" i="5"/>
  <c r="V605" i="5"/>
  <c r="E605" i="5" s="1"/>
  <c r="V606" i="5"/>
  <c r="E606" i="5" s="1"/>
  <c r="X606" i="5" s="1"/>
  <c r="V607" i="5"/>
  <c r="E607" i="5" s="1"/>
  <c r="V608" i="5"/>
  <c r="E608" i="5"/>
  <c r="V609" i="5"/>
  <c r="E609" i="5" s="1"/>
  <c r="V610" i="5"/>
  <c r="E610" i="5"/>
  <c r="V611" i="5"/>
  <c r="H611" i="5" s="1"/>
  <c r="V612" i="5"/>
  <c r="E612" i="5"/>
  <c r="X612" i="5" s="1"/>
  <c r="V613" i="5"/>
  <c r="E613" i="5" s="1"/>
  <c r="V614" i="5"/>
  <c r="E614" i="5" s="1"/>
  <c r="V615" i="5"/>
  <c r="E615" i="5" s="1"/>
  <c r="V616" i="5"/>
  <c r="E616" i="5"/>
  <c r="V617" i="5"/>
  <c r="E617" i="5" s="1"/>
  <c r="V618" i="5"/>
  <c r="E618" i="5" s="1"/>
  <c r="X618" i="5" s="1"/>
  <c r="V619" i="5"/>
  <c r="E619" i="5" s="1"/>
  <c r="X619" i="5" s="1"/>
  <c r="V620" i="5"/>
  <c r="E620" i="5"/>
  <c r="V621" i="5"/>
  <c r="E621" i="5" s="1"/>
  <c r="V622" i="5"/>
  <c r="E622" i="5" s="1"/>
  <c r="V623" i="5"/>
  <c r="E623" i="5" s="1"/>
  <c r="V624" i="5"/>
  <c r="E624" i="5"/>
  <c r="X624" i="5" s="1"/>
  <c r="V625" i="5"/>
  <c r="E625" i="5" s="1"/>
  <c r="X625" i="5" s="1"/>
  <c r="V626" i="5"/>
  <c r="E626" i="5" s="1"/>
  <c r="V627" i="5"/>
  <c r="E627" i="5" s="1"/>
  <c r="V628" i="5"/>
  <c r="E628" i="5"/>
  <c r="V629" i="5"/>
  <c r="E629" i="5" s="1"/>
  <c r="V630" i="5"/>
  <c r="E630" i="5" s="1"/>
  <c r="X630" i="5" s="1"/>
  <c r="V631" i="5"/>
  <c r="E631" i="5" s="1"/>
  <c r="V632" i="5"/>
  <c r="E632" i="5"/>
  <c r="V633" i="5"/>
  <c r="E633" i="5" s="1"/>
  <c r="V634" i="5"/>
  <c r="E634" i="5" s="1"/>
  <c r="V635" i="5"/>
  <c r="E635" i="5" s="1"/>
  <c r="V636" i="5"/>
  <c r="E636" i="5"/>
  <c r="V637" i="5"/>
  <c r="E637" i="5" s="1"/>
  <c r="V638" i="5"/>
  <c r="E638" i="5" s="1"/>
  <c r="X638" i="5" s="1"/>
  <c r="V639" i="5"/>
  <c r="E639" i="5" s="1"/>
  <c r="V640" i="5"/>
  <c r="E640" i="5"/>
  <c r="V641" i="5"/>
  <c r="E641" i="5" s="1"/>
  <c r="V642" i="5"/>
  <c r="E642" i="5" s="1"/>
  <c r="V643" i="5"/>
  <c r="R643" i="5" s="1"/>
  <c r="V644" i="5"/>
  <c r="E644" i="5"/>
  <c r="X644" i="5" s="1"/>
  <c r="V645" i="5"/>
  <c r="E645" i="5" s="1"/>
  <c r="V646" i="5"/>
  <c r="E646" i="5" s="1"/>
  <c r="V647" i="5"/>
  <c r="E647" i="5" s="1"/>
  <c r="V648" i="5"/>
  <c r="E648" i="5"/>
  <c r="V649" i="5"/>
  <c r="E649" i="5" s="1"/>
  <c r="V650" i="5"/>
  <c r="E650" i="5" s="1"/>
  <c r="V651" i="5"/>
  <c r="E651" i="5" s="1"/>
  <c r="V652" i="5"/>
  <c r="E652" i="5"/>
  <c r="X652" i="5" s="1"/>
  <c r="V653" i="5"/>
  <c r="E653" i="5" s="1"/>
  <c r="V654" i="5"/>
  <c r="E654" i="5" s="1"/>
  <c r="V655" i="5"/>
  <c r="E655" i="5" s="1"/>
  <c r="V656" i="5"/>
  <c r="E656" i="5"/>
  <c r="X656" i="5" s="1"/>
  <c r="V657" i="5"/>
  <c r="E657" i="5" s="1"/>
  <c r="X657" i="5" s="1"/>
  <c r="V658" i="5"/>
  <c r="E658" i="5" s="1"/>
  <c r="V659" i="5"/>
  <c r="E659" i="5" s="1"/>
  <c r="V660" i="5"/>
  <c r="E660" i="5"/>
  <c r="V661" i="5"/>
  <c r="E661" i="5" s="1"/>
  <c r="V662" i="5"/>
  <c r="E662" i="5" s="1"/>
  <c r="X662" i="5" s="1"/>
  <c r="V663" i="5"/>
  <c r="E663" i="5" s="1"/>
  <c r="V664" i="5"/>
  <c r="E664" i="5"/>
  <c r="V665" i="5"/>
  <c r="E665" i="5" s="1"/>
  <c r="V666" i="5"/>
  <c r="E666" i="5" s="1"/>
  <c r="V667" i="5"/>
  <c r="E667" i="5" s="1"/>
  <c r="V668" i="5"/>
  <c r="E668" i="5"/>
  <c r="V669" i="5"/>
  <c r="E669" i="5" s="1"/>
  <c r="V670" i="5"/>
  <c r="E670" i="5" s="1"/>
  <c r="X670" i="5" s="1"/>
  <c r="V671" i="5"/>
  <c r="E671" i="5" s="1"/>
  <c r="V672" i="5"/>
  <c r="E672" i="5"/>
  <c r="V673" i="5"/>
  <c r="E673" i="5" s="1"/>
  <c r="V674" i="5"/>
  <c r="E674" i="5" s="1"/>
  <c r="V675" i="5"/>
  <c r="I675" i="5" s="1"/>
  <c r="V676" i="5"/>
  <c r="E676" i="5"/>
  <c r="X676" i="5" s="1"/>
  <c r="V677" i="5"/>
  <c r="E677" i="5" s="1"/>
  <c r="V678" i="5"/>
  <c r="E678" i="5" s="1"/>
  <c r="V679" i="5"/>
  <c r="E679" i="5" s="1"/>
  <c r="V680" i="5"/>
  <c r="E680" i="5"/>
  <c r="V681" i="5"/>
  <c r="E681" i="5" s="1"/>
  <c r="V682" i="5"/>
  <c r="E682" i="5" s="1"/>
  <c r="X682" i="5" s="1"/>
  <c r="V683" i="5"/>
  <c r="E683" i="5" s="1"/>
  <c r="X683" i="5" s="1"/>
  <c r="V684" i="5"/>
  <c r="E684" i="5"/>
  <c r="V685" i="5"/>
  <c r="E685" i="5" s="1"/>
  <c r="V686" i="5"/>
  <c r="E686" i="5" s="1"/>
  <c r="V687" i="5"/>
  <c r="E687" i="5" s="1"/>
  <c r="V688" i="5"/>
  <c r="E688" i="5"/>
  <c r="X688" i="5" s="1"/>
  <c r="V689" i="5"/>
  <c r="E689" i="5" s="1"/>
  <c r="X689" i="5" s="1"/>
  <c r="V690" i="5"/>
  <c r="E690" i="5" s="1"/>
  <c r="V691" i="5"/>
  <c r="E691" i="5" s="1"/>
  <c r="V692" i="5"/>
  <c r="E692" i="5"/>
  <c r="V693" i="5"/>
  <c r="E693" i="5" s="1"/>
  <c r="V694" i="5"/>
  <c r="E694" i="5" s="1"/>
  <c r="X694" i="5" s="1"/>
  <c r="V695" i="5"/>
  <c r="E695" i="5" s="1"/>
  <c r="V696" i="5"/>
  <c r="E696" i="5"/>
  <c r="V697" i="5"/>
  <c r="E697" i="5" s="1"/>
  <c r="V698" i="5"/>
  <c r="E698" i="5" s="1"/>
  <c r="V699" i="5"/>
  <c r="E699" i="5" s="1"/>
  <c r="V700" i="5"/>
  <c r="E700" i="5"/>
  <c r="V701" i="5"/>
  <c r="E701" i="5" s="1"/>
  <c r="X701" i="5" s="1"/>
  <c r="V702" i="5"/>
  <c r="E702" i="5" s="1"/>
  <c r="X702" i="5" s="1"/>
  <c r="V703" i="5"/>
  <c r="E703" i="5" s="1"/>
  <c r="V704" i="5"/>
  <c r="E704" i="5"/>
  <c r="V705" i="5"/>
  <c r="E705" i="5" s="1"/>
  <c r="V706" i="5"/>
  <c r="E706" i="5" s="1"/>
  <c r="V707" i="5"/>
  <c r="J707" i="5" s="1"/>
  <c r="V708" i="5"/>
  <c r="E708" i="5"/>
  <c r="X708" i="5" s="1"/>
  <c r="V709" i="5"/>
  <c r="E709" i="5" s="1"/>
  <c r="V710" i="5"/>
  <c r="E710" i="5" s="1"/>
  <c r="V711" i="5"/>
  <c r="E711" i="5" s="1"/>
  <c r="V712" i="5"/>
  <c r="E712" i="5"/>
  <c r="V713" i="5"/>
  <c r="E713" i="5" s="1"/>
  <c r="V714" i="5"/>
  <c r="E714" i="5" s="1"/>
  <c r="X714" i="5" s="1"/>
  <c r="V715" i="5"/>
  <c r="E715" i="5" s="1"/>
  <c r="X715" i="5" s="1"/>
  <c r="V716" i="5"/>
  <c r="E716" i="5"/>
  <c r="V717" i="5"/>
  <c r="E717" i="5" s="1"/>
  <c r="V718" i="5"/>
  <c r="E718" i="5" s="1"/>
  <c r="V719" i="5"/>
  <c r="E719" i="5" s="1"/>
  <c r="V720" i="5"/>
  <c r="E720" i="5"/>
  <c r="X720" i="5" s="1"/>
  <c r="V721" i="5"/>
  <c r="E721" i="5" s="1"/>
  <c r="X721" i="5" s="1"/>
  <c r="V722" i="5"/>
  <c r="E722" i="5" s="1"/>
  <c r="V723" i="5"/>
  <c r="E723" i="5" s="1"/>
  <c r="V724" i="5"/>
  <c r="E724" i="5"/>
  <c r="V725" i="5"/>
  <c r="E725" i="5" s="1"/>
  <c r="V726" i="5"/>
  <c r="E726" i="5" s="1"/>
  <c r="V727" i="5"/>
  <c r="E727" i="5" s="1"/>
  <c r="X727" i="5" s="1"/>
  <c r="V728" i="5"/>
  <c r="E728" i="5"/>
  <c r="V729" i="5"/>
  <c r="E729" i="5" s="1"/>
  <c r="V730" i="5"/>
  <c r="E730" i="5" s="1"/>
  <c r="V731" i="5"/>
  <c r="E731" i="5" s="1"/>
  <c r="V732" i="5"/>
  <c r="E732" i="5"/>
  <c r="V733" i="5"/>
  <c r="E733" i="5" s="1"/>
  <c r="X733" i="5" s="1"/>
  <c r="V734" i="5"/>
  <c r="E734" i="5" s="1"/>
  <c r="X734" i="5" s="1"/>
  <c r="V735" i="5"/>
  <c r="E735" i="5" s="1"/>
  <c r="V736" i="5"/>
  <c r="E736" i="5"/>
  <c r="V737" i="5"/>
  <c r="E737" i="5" s="1"/>
  <c r="V738" i="5"/>
  <c r="E738" i="5" s="1"/>
  <c r="V739" i="5"/>
  <c r="E739" i="5" s="1"/>
  <c r="X739" i="5" s="1"/>
  <c r="V740" i="5"/>
  <c r="E740" i="5"/>
  <c r="X740" i="5" s="1"/>
  <c r="V741" i="5"/>
  <c r="E741" i="5" s="1"/>
  <c r="V742" i="5"/>
  <c r="E742" i="5" s="1"/>
  <c r="V743" i="5"/>
  <c r="E743" i="5" s="1"/>
  <c r="V744" i="5"/>
  <c r="E744" i="5"/>
  <c r="V745" i="5"/>
  <c r="E745" i="5" s="1"/>
  <c r="V746" i="5"/>
  <c r="E746" i="5" s="1"/>
  <c r="V747" i="5"/>
  <c r="E747" i="5" s="1"/>
  <c r="X747" i="5" s="1"/>
  <c r="V748" i="5"/>
  <c r="E748" i="5"/>
  <c r="V749" i="5"/>
  <c r="E749" i="5" s="1"/>
  <c r="V750" i="5"/>
  <c r="E750" i="5" s="1"/>
  <c r="V751" i="5"/>
  <c r="E751" i="5" s="1"/>
  <c r="V752" i="5"/>
  <c r="E752" i="5"/>
  <c r="X752" i="5" s="1"/>
  <c r="V753" i="5"/>
  <c r="E753" i="5" s="1"/>
  <c r="X753" i="5" s="1"/>
  <c r="V754" i="5"/>
  <c r="E754" i="5" s="1"/>
  <c r="V755" i="5"/>
  <c r="E755" i="5" s="1"/>
  <c r="V756" i="5"/>
  <c r="E756" i="5"/>
  <c r="V757" i="5"/>
  <c r="E757" i="5" s="1"/>
  <c r="V758" i="5"/>
  <c r="E758" i="5" s="1"/>
  <c r="X758" i="5" s="1"/>
  <c r="V759" i="5"/>
  <c r="E759" i="5" s="1"/>
  <c r="X759" i="5" s="1"/>
  <c r="V760" i="5"/>
  <c r="E760" i="5"/>
  <c r="V761" i="5"/>
  <c r="E761" i="5" s="1"/>
  <c r="V762" i="5"/>
  <c r="E762" i="5" s="1"/>
  <c r="V763" i="5"/>
  <c r="E763" i="5" s="1"/>
  <c r="V764" i="5"/>
  <c r="E764" i="5"/>
  <c r="V765" i="5"/>
  <c r="E765" i="5" s="1"/>
  <c r="V766" i="5"/>
  <c r="E766" i="5" s="1"/>
  <c r="X766" i="5" s="1"/>
  <c r="V767" i="5"/>
  <c r="E767" i="5" s="1"/>
  <c r="V768" i="5"/>
  <c r="E768" i="5"/>
  <c r="V769" i="5"/>
  <c r="E769" i="5" s="1"/>
  <c r="V770" i="5"/>
  <c r="E770" i="5" s="1"/>
  <c r="V771" i="5"/>
  <c r="E771" i="5" s="1"/>
  <c r="X771" i="5" s="1"/>
  <c r="V772" i="5"/>
  <c r="E772" i="5"/>
  <c r="X772" i="5" s="1"/>
  <c r="V773" i="5"/>
  <c r="E773" i="5" s="1"/>
  <c r="V774" i="5"/>
  <c r="E774" i="5" s="1"/>
  <c r="V775" i="5"/>
  <c r="E775" i="5" s="1"/>
  <c r="V776" i="5"/>
  <c r="E776" i="5"/>
  <c r="V777" i="5"/>
  <c r="E777" i="5" s="1"/>
  <c r="V778" i="5"/>
  <c r="E778" i="5" s="1"/>
  <c r="X778" i="5" s="1"/>
  <c r="V779" i="5"/>
  <c r="E779" i="5" s="1"/>
  <c r="X779" i="5" s="1"/>
  <c r="V780" i="5"/>
  <c r="E780" i="5"/>
  <c r="X780" i="5" s="1"/>
  <c r="V781" i="5"/>
  <c r="E781" i="5" s="1"/>
  <c r="V782" i="5"/>
  <c r="E782" i="5" s="1"/>
  <c r="V783" i="5"/>
  <c r="E783" i="5" s="1"/>
  <c r="V784" i="5"/>
  <c r="E784" i="5"/>
  <c r="X784" i="5" s="1"/>
  <c r="V785" i="5"/>
  <c r="E785" i="5" s="1"/>
  <c r="X785" i="5" s="1"/>
  <c r="V786" i="5"/>
  <c r="E786" i="5" s="1"/>
  <c r="V787" i="5"/>
  <c r="E787" i="5" s="1"/>
  <c r="V788" i="5"/>
  <c r="E788" i="5"/>
  <c r="V789" i="5"/>
  <c r="E789" i="5" s="1"/>
  <c r="V790" i="5"/>
  <c r="E790" i="5" s="1"/>
  <c r="V791" i="5"/>
  <c r="E791" i="5" s="1"/>
  <c r="X791" i="5" s="1"/>
  <c r="V792" i="5"/>
  <c r="E792" i="5"/>
  <c r="V793" i="5"/>
  <c r="E793" i="5" s="1"/>
  <c r="V794" i="5"/>
  <c r="E794" i="5" s="1"/>
  <c r="V795" i="5"/>
  <c r="E795" i="5" s="1"/>
  <c r="V796" i="5"/>
  <c r="E796" i="5"/>
  <c r="V797" i="5"/>
  <c r="E797" i="5" s="1"/>
  <c r="X797" i="5" s="1"/>
  <c r="V798" i="5"/>
  <c r="E798" i="5" s="1"/>
  <c r="X798" i="5" s="1"/>
  <c r="V799" i="5"/>
  <c r="E799" i="5" s="1"/>
  <c r="V800" i="5"/>
  <c r="E800" i="5"/>
  <c r="V801" i="5"/>
  <c r="E801" i="5" s="1"/>
  <c r="V802" i="5"/>
  <c r="E802" i="5" s="1"/>
  <c r="V803" i="5"/>
  <c r="E803" i="5" s="1"/>
  <c r="X803" i="5" s="1"/>
  <c r="V804" i="5"/>
  <c r="E804" i="5"/>
  <c r="X804" i="5" s="1"/>
  <c r="V805" i="5"/>
  <c r="E805" i="5" s="1"/>
  <c r="V806" i="5"/>
  <c r="E806" i="5" s="1"/>
  <c r="V807" i="5"/>
  <c r="E807" i="5" s="1"/>
  <c r="V808" i="5"/>
  <c r="E808" i="5"/>
  <c r="V809" i="5"/>
  <c r="E809" i="5" s="1"/>
  <c r="V810" i="5"/>
  <c r="E810" i="5" s="1"/>
  <c r="X810" i="5" s="1"/>
  <c r="V811" i="5"/>
  <c r="E811" i="5" s="1"/>
  <c r="X811" i="5" s="1"/>
  <c r="V812" i="5"/>
  <c r="E812" i="5"/>
  <c r="V813" i="5"/>
  <c r="E813" i="5" s="1"/>
  <c r="V814" i="5"/>
  <c r="E814" i="5" s="1"/>
  <c r="V815" i="5"/>
  <c r="E815" i="5" s="1"/>
  <c r="V816" i="5"/>
  <c r="E816" i="5"/>
  <c r="X816" i="5" s="1"/>
  <c r="V817" i="5"/>
  <c r="E817" i="5" s="1"/>
  <c r="X817" i="5" s="1"/>
  <c r="V818" i="5"/>
  <c r="E818" i="5" s="1"/>
  <c r="V819" i="5"/>
  <c r="E819" i="5" s="1"/>
  <c r="V820" i="5"/>
  <c r="E820" i="5"/>
  <c r="V821" i="5"/>
  <c r="E821" i="5" s="1"/>
  <c r="V822" i="5"/>
  <c r="E822" i="5" s="1"/>
  <c r="V823" i="5"/>
  <c r="E823" i="5" s="1"/>
  <c r="V824" i="5"/>
  <c r="E824" i="5"/>
  <c r="V825" i="5"/>
  <c r="E825" i="5" s="1"/>
  <c r="V826" i="5"/>
  <c r="E826" i="5" s="1"/>
  <c r="V827" i="5"/>
  <c r="E827" i="5" s="1"/>
  <c r="V828" i="5"/>
  <c r="E828" i="5"/>
  <c r="V829" i="5"/>
  <c r="E829" i="5" s="1"/>
  <c r="V830" i="5"/>
  <c r="E830" i="5" s="1"/>
  <c r="X830" i="5" s="1"/>
  <c r="V831" i="5"/>
  <c r="E831" i="5" s="1"/>
  <c r="V832" i="5"/>
  <c r="E832" i="5"/>
  <c r="V833" i="5"/>
  <c r="E833" i="5" s="1"/>
  <c r="V834" i="5"/>
  <c r="E834" i="5" s="1"/>
  <c r="V835" i="5"/>
  <c r="E835" i="5" s="1"/>
  <c r="X835" i="5" s="1"/>
  <c r="V836" i="5"/>
  <c r="E836" i="5"/>
  <c r="X836" i="5" s="1"/>
  <c r="V837" i="5"/>
  <c r="E837" i="5" s="1"/>
  <c r="V838" i="5"/>
  <c r="E838" i="5" s="1"/>
  <c r="V839" i="5"/>
  <c r="E839" i="5" s="1"/>
  <c r="V840" i="5"/>
  <c r="E840" i="5"/>
  <c r="V841" i="5"/>
  <c r="E841" i="5" s="1"/>
  <c r="V842" i="5"/>
  <c r="E842" i="5" s="1"/>
  <c r="X842" i="5" s="1"/>
  <c r="V843" i="5"/>
  <c r="E843" i="5" s="1"/>
  <c r="X843" i="5" s="1"/>
  <c r="V844" i="5"/>
  <c r="E844" i="5"/>
  <c r="V845" i="5"/>
  <c r="E845" i="5" s="1"/>
  <c r="V846" i="5"/>
  <c r="E846" i="5" s="1"/>
  <c r="V847" i="5"/>
  <c r="E847" i="5" s="1"/>
  <c r="V848" i="5"/>
  <c r="E848" i="5"/>
  <c r="X848" i="5" s="1"/>
  <c r="V849" i="5"/>
  <c r="E849" i="5" s="1"/>
  <c r="X849" i="5" s="1"/>
  <c r="V850" i="5"/>
  <c r="E850" i="5" s="1"/>
  <c r="V851" i="5"/>
  <c r="E851" i="5" s="1"/>
  <c r="V852" i="5"/>
  <c r="E852" i="5"/>
  <c r="V853" i="5"/>
  <c r="E853" i="5" s="1"/>
  <c r="V854" i="5"/>
  <c r="E854" i="5" s="1"/>
  <c r="X854" i="5" s="1"/>
  <c r="V855" i="5"/>
  <c r="E855" i="5" s="1"/>
  <c r="V856" i="5"/>
  <c r="E856" i="5"/>
  <c r="V857" i="5"/>
  <c r="E857" i="5" s="1"/>
  <c r="V858" i="5"/>
  <c r="E858" i="5" s="1"/>
  <c r="V859" i="5"/>
  <c r="E859" i="5" s="1"/>
  <c r="V860" i="5"/>
  <c r="E860" i="5"/>
  <c r="V861" i="5"/>
  <c r="E861" i="5" s="1"/>
  <c r="X861" i="5" s="1"/>
  <c r="V862" i="5"/>
  <c r="E862" i="5" s="1"/>
  <c r="X862" i="5" s="1"/>
  <c r="V863" i="5"/>
  <c r="E863" i="5" s="1"/>
  <c r="V864" i="5"/>
  <c r="E864" i="5"/>
  <c r="V865" i="5"/>
  <c r="E865" i="5" s="1"/>
  <c r="V866" i="5"/>
  <c r="E866" i="5" s="1"/>
  <c r="V867" i="5"/>
  <c r="E867" i="5" s="1"/>
  <c r="V868" i="5"/>
  <c r="E868" i="5"/>
  <c r="X868" i="5" s="1"/>
  <c r="V869" i="5"/>
  <c r="E869" i="5" s="1"/>
  <c r="V870" i="5"/>
  <c r="E870" i="5" s="1"/>
  <c r="V871" i="5"/>
  <c r="E871" i="5" s="1"/>
  <c r="V872" i="5"/>
  <c r="E872" i="5"/>
  <c r="V873" i="5"/>
  <c r="E873" i="5" s="1"/>
  <c r="V874" i="5"/>
  <c r="E874" i="5" s="1"/>
  <c r="V875" i="5"/>
  <c r="E875" i="5" s="1"/>
  <c r="X875" i="5" s="1"/>
  <c r="V876" i="5"/>
  <c r="E876" i="5"/>
  <c r="V877" i="5"/>
  <c r="E877" i="5" s="1"/>
  <c r="V878" i="5"/>
  <c r="E878" i="5" s="1"/>
  <c r="V879" i="5"/>
  <c r="E879" i="5" s="1"/>
  <c r="V880" i="5"/>
  <c r="E880" i="5"/>
  <c r="X880" i="5" s="1"/>
  <c r="V881" i="5"/>
  <c r="E881" i="5" s="1"/>
  <c r="X881" i="5" s="1"/>
  <c r="V882" i="5"/>
  <c r="E882" i="5" s="1"/>
  <c r="V883" i="5"/>
  <c r="E883" i="5" s="1"/>
  <c r="V884" i="5"/>
  <c r="E884" i="5"/>
  <c r="V885" i="5"/>
  <c r="E885" i="5" s="1"/>
  <c r="V886" i="5"/>
  <c r="E886" i="5" s="1"/>
  <c r="X886" i="5" s="1"/>
  <c r="V887" i="5"/>
  <c r="E887" i="5" s="1"/>
  <c r="X887" i="5" s="1"/>
  <c r="V888" i="5"/>
  <c r="E888" i="5"/>
  <c r="V889" i="5"/>
  <c r="E889" i="5" s="1"/>
  <c r="V890" i="5"/>
  <c r="E890" i="5" s="1"/>
  <c r="V891" i="5"/>
  <c r="E891" i="5" s="1"/>
  <c r="V892" i="5"/>
  <c r="E892" i="5"/>
  <c r="V893" i="5"/>
  <c r="E893" i="5" s="1"/>
  <c r="V894" i="5"/>
  <c r="E894" i="5" s="1"/>
  <c r="X894" i="5" s="1"/>
  <c r="V895" i="5"/>
  <c r="E895" i="5" s="1"/>
  <c r="V896" i="5"/>
  <c r="E896" i="5"/>
  <c r="V897" i="5"/>
  <c r="E897" i="5" s="1"/>
  <c r="V898" i="5"/>
  <c r="E898" i="5" s="1"/>
  <c r="V899" i="5"/>
  <c r="E899" i="5" s="1"/>
  <c r="X899" i="5" s="1"/>
  <c r="V900" i="5"/>
  <c r="E900" i="5"/>
  <c r="X900" i="5" s="1"/>
  <c r="V901" i="5"/>
  <c r="E901" i="5" s="1"/>
  <c r="V902" i="5"/>
  <c r="E902" i="5" s="1"/>
  <c r="V903" i="5"/>
  <c r="E903" i="5" s="1"/>
  <c r="V904" i="5"/>
  <c r="E904" i="5"/>
  <c r="V905" i="5"/>
  <c r="E905" i="5" s="1"/>
  <c r="V906" i="5"/>
  <c r="E906" i="5" s="1"/>
  <c r="X906" i="5" s="1"/>
  <c r="V907" i="5"/>
  <c r="E907" i="5" s="1"/>
  <c r="X907" i="5" s="1"/>
  <c r="V908" i="5"/>
  <c r="E908" i="5"/>
  <c r="V909" i="5"/>
  <c r="E909" i="5" s="1"/>
  <c r="V910" i="5"/>
  <c r="E910" i="5" s="1"/>
  <c r="V911" i="5"/>
  <c r="E911" i="5" s="1"/>
  <c r="V912" i="5"/>
  <c r="E912" i="5"/>
  <c r="V913" i="5"/>
  <c r="E913" i="5" s="1"/>
  <c r="X913" i="5" s="1"/>
  <c r="V914" i="5"/>
  <c r="E914" i="5" s="1"/>
  <c r="V915" i="5"/>
  <c r="E915" i="5" s="1"/>
  <c r="V916" i="5"/>
  <c r="E916" i="5"/>
  <c r="V917" i="5"/>
  <c r="E917" i="5" s="1"/>
  <c r="V918" i="5"/>
  <c r="E918" i="5" s="1"/>
  <c r="X918" i="5" s="1"/>
  <c r="V919" i="5"/>
  <c r="E919" i="5" s="1"/>
  <c r="X919" i="5" s="1"/>
  <c r="V920" i="5"/>
  <c r="E920" i="5"/>
  <c r="V921" i="5"/>
  <c r="E921" i="5" s="1"/>
  <c r="V922" i="5"/>
  <c r="E922" i="5" s="1"/>
  <c r="V923" i="5"/>
  <c r="E923" i="5" s="1"/>
  <c r="V924" i="5"/>
  <c r="E924" i="5"/>
  <c r="V925" i="5"/>
  <c r="E925" i="5" s="1"/>
  <c r="V926" i="5"/>
  <c r="E926" i="5" s="1"/>
  <c r="X926" i="5" s="1"/>
  <c r="V927" i="5"/>
  <c r="E927" i="5" s="1"/>
  <c r="V928" i="5"/>
  <c r="E928" i="5"/>
  <c r="V929" i="5"/>
  <c r="E929" i="5" s="1"/>
  <c r="V930" i="5"/>
  <c r="E930" i="5" s="1"/>
  <c r="V931" i="5"/>
  <c r="E931" i="5" s="1"/>
  <c r="V932" i="5"/>
  <c r="E932" i="5"/>
  <c r="X932" i="5" s="1"/>
  <c r="V933" i="5"/>
  <c r="E933" i="5" s="1"/>
  <c r="V934" i="5"/>
  <c r="E934" i="5" s="1"/>
  <c r="V935" i="5"/>
  <c r="E935" i="5" s="1"/>
  <c r="V936" i="5"/>
  <c r="E936" i="5"/>
  <c r="V937" i="5"/>
  <c r="E937" i="5" s="1"/>
  <c r="V938" i="5"/>
  <c r="E938" i="5" s="1"/>
  <c r="X938" i="5" s="1"/>
  <c r="V939" i="5"/>
  <c r="E939" i="5" s="1"/>
  <c r="X939" i="5" s="1"/>
  <c r="V940" i="5"/>
  <c r="E940" i="5"/>
  <c r="V941" i="5"/>
  <c r="E941" i="5" s="1"/>
  <c r="V942" i="5"/>
  <c r="E942" i="5" s="1"/>
  <c r="V943" i="5"/>
  <c r="E943" i="5" s="1"/>
  <c r="V944" i="5"/>
  <c r="E944" i="5"/>
  <c r="V945" i="5"/>
  <c r="E945" i="5" s="1"/>
  <c r="X945" i="5" s="1"/>
  <c r="V946" i="5"/>
  <c r="E946" i="5" s="1"/>
  <c r="V947" i="5"/>
  <c r="E947" i="5" s="1"/>
  <c r="V948" i="5"/>
  <c r="E948" i="5"/>
  <c r="V949" i="5"/>
  <c r="E949" i="5" s="1"/>
  <c r="V950" i="5"/>
  <c r="E950" i="5" s="1"/>
  <c r="X950" i="5" s="1"/>
  <c r="V951" i="5"/>
  <c r="E951" i="5" s="1"/>
  <c r="V952" i="5"/>
  <c r="E952" i="5"/>
  <c r="V953" i="5"/>
  <c r="E953" i="5" s="1"/>
  <c r="V954" i="5"/>
  <c r="E954" i="5" s="1"/>
  <c r="V955" i="5"/>
  <c r="E955" i="5" s="1"/>
  <c r="V956" i="5"/>
  <c r="E956" i="5"/>
  <c r="V957" i="5"/>
  <c r="E957" i="5" s="1"/>
  <c r="V958" i="5"/>
  <c r="E958" i="5" s="1"/>
  <c r="X958" i="5" s="1"/>
  <c r="V959" i="5"/>
  <c r="E959" i="5" s="1"/>
  <c r="V960" i="5"/>
  <c r="E960" i="5"/>
  <c r="V961" i="5"/>
  <c r="E961" i="5" s="1"/>
  <c r="V962" i="5"/>
  <c r="E962" i="5" s="1"/>
  <c r="V963" i="5"/>
  <c r="E963" i="5" s="1"/>
  <c r="V964" i="5"/>
  <c r="E964" i="5"/>
  <c r="X964" i="5" s="1"/>
  <c r="V965" i="5"/>
  <c r="E965" i="5" s="1"/>
  <c r="V966" i="5"/>
  <c r="E966" i="5" s="1"/>
  <c r="V967" i="5"/>
  <c r="E967" i="5" s="1"/>
  <c r="V968" i="5"/>
  <c r="E968" i="5"/>
  <c r="V969" i="5"/>
  <c r="E969" i="5" s="1"/>
  <c r="V970" i="5"/>
  <c r="E970" i="5" s="1"/>
  <c r="V971" i="5"/>
  <c r="E971" i="5" s="1"/>
  <c r="X971" i="5" s="1"/>
  <c r="V972" i="5"/>
  <c r="E972" i="5"/>
  <c r="V973" i="5"/>
  <c r="E973" i="5" s="1"/>
  <c r="V974" i="5"/>
  <c r="E974" i="5" s="1"/>
  <c r="V975" i="5"/>
  <c r="E975" i="5" s="1"/>
  <c r="V976" i="5"/>
  <c r="E976" i="5"/>
  <c r="V977" i="5"/>
  <c r="E977" i="5" s="1"/>
  <c r="V978" i="5"/>
  <c r="E978" i="5" s="1"/>
  <c r="V979" i="5"/>
  <c r="E979" i="5" s="1"/>
  <c r="V980" i="5"/>
  <c r="E980" i="5"/>
  <c r="V981" i="5"/>
  <c r="E981" i="5" s="1"/>
  <c r="V982" i="5"/>
  <c r="E982" i="5" s="1"/>
  <c r="X982" i="5" s="1"/>
  <c r="V983" i="5"/>
  <c r="E983" i="5" s="1"/>
  <c r="V984" i="5"/>
  <c r="E984" i="5"/>
  <c r="V985" i="5"/>
  <c r="E985" i="5" s="1"/>
  <c r="V986" i="5"/>
  <c r="E986" i="5" s="1"/>
  <c r="V987" i="5"/>
  <c r="E987" i="5" s="1"/>
  <c r="V988" i="5"/>
  <c r="E988" i="5"/>
  <c r="V989" i="5"/>
  <c r="E989" i="5" s="1"/>
  <c r="V990" i="5"/>
  <c r="E990" i="5" s="1"/>
  <c r="X990" i="5" s="1"/>
  <c r="V991" i="5"/>
  <c r="E991" i="5" s="1"/>
  <c r="V992" i="5"/>
  <c r="E992" i="5"/>
  <c r="V993" i="5"/>
  <c r="E993" i="5" s="1"/>
  <c r="V994" i="5"/>
  <c r="E994" i="5" s="1"/>
  <c r="V995" i="5"/>
  <c r="E995" i="5" s="1"/>
  <c r="X995" i="5" s="1"/>
  <c r="V996" i="5"/>
  <c r="E996" i="5"/>
  <c r="V997" i="5"/>
  <c r="E997" i="5" s="1"/>
  <c r="V998" i="5"/>
  <c r="E998" i="5" s="1"/>
  <c r="V999" i="5"/>
  <c r="E999" i="5" s="1"/>
  <c r="V1000" i="5"/>
  <c r="E1000" i="5"/>
  <c r="V1001" i="5"/>
  <c r="E1001" i="5" s="1"/>
  <c r="V1002" i="5"/>
  <c r="E1002" i="5" s="1"/>
  <c r="X1002" i="5" s="1"/>
  <c r="V1003" i="5"/>
  <c r="E1003" i="5" s="1"/>
  <c r="X1003" i="5" s="1"/>
  <c r="V1004" i="5"/>
  <c r="E1004" i="5"/>
  <c r="V1005" i="5"/>
  <c r="E1005" i="5" s="1"/>
  <c r="V1006" i="5"/>
  <c r="E1006" i="5" s="1"/>
  <c r="V1007" i="5"/>
  <c r="E1007" i="5" s="1"/>
  <c r="V1008" i="5"/>
  <c r="E1008" i="5"/>
  <c r="V1009" i="5"/>
  <c r="E1009" i="5" s="1"/>
  <c r="X1009" i="5" s="1"/>
  <c r="V1010" i="5"/>
  <c r="E1010" i="5" s="1"/>
  <c r="V1011" i="5"/>
  <c r="E1011" i="5" s="1"/>
  <c r="X1011" i="5" s="1"/>
  <c r="V1012" i="5"/>
  <c r="E1012" i="5"/>
  <c r="V1013" i="5"/>
  <c r="E1013" i="5" s="1"/>
  <c r="V1014" i="5"/>
  <c r="E1014" i="5" s="1"/>
  <c r="X1014" i="5" s="1"/>
  <c r="V1015" i="5"/>
  <c r="E1015" i="5" s="1"/>
  <c r="V1016" i="5"/>
  <c r="E1016" i="5"/>
  <c r="V1017" i="5"/>
  <c r="E1017" i="5" s="1"/>
  <c r="V1018" i="5"/>
  <c r="E1018" i="5" s="1"/>
  <c r="V1019" i="5"/>
  <c r="E1019" i="5" s="1"/>
  <c r="V1020" i="5"/>
  <c r="E1020" i="5"/>
  <c r="V1021" i="5"/>
  <c r="E1021" i="5" s="1"/>
  <c r="V1022" i="5"/>
  <c r="E1022" i="5" s="1"/>
  <c r="X1022" i="5" s="1"/>
  <c r="V1023" i="5"/>
  <c r="E1023" i="5" s="1"/>
  <c r="V1024" i="5"/>
  <c r="E1024" i="5"/>
  <c r="V1025" i="5"/>
  <c r="E1025" i="5" s="1"/>
  <c r="V1026" i="5"/>
  <c r="E1026" i="5" s="1"/>
  <c r="V1027" i="5"/>
  <c r="E1027" i="5" s="1"/>
  <c r="X1027" i="5" s="1"/>
  <c r="V1028" i="5"/>
  <c r="E1028" i="5"/>
  <c r="X1028" i="5" s="1"/>
  <c r="V1029" i="5"/>
  <c r="E1029" i="5" s="1"/>
  <c r="V1030" i="5"/>
  <c r="E1030" i="5" s="1"/>
  <c r="V1031" i="5"/>
  <c r="E1031" i="5" s="1"/>
  <c r="V1032" i="5"/>
  <c r="E1032" i="5"/>
  <c r="V1033" i="5"/>
  <c r="E1033" i="5" s="1"/>
  <c r="V1034" i="5"/>
  <c r="E1034" i="5" s="1"/>
  <c r="X1034" i="5" s="1"/>
  <c r="V1035" i="5"/>
  <c r="E1035" i="5" s="1"/>
  <c r="X1035" i="5" s="1"/>
  <c r="V1036" i="5"/>
  <c r="E1036" i="5"/>
  <c r="V1037" i="5"/>
  <c r="E1037" i="5" s="1"/>
  <c r="V1038" i="5"/>
  <c r="E1038" i="5" s="1"/>
  <c r="V1039" i="5"/>
  <c r="E1039" i="5" s="1"/>
  <c r="V1040" i="5"/>
  <c r="E1040" i="5"/>
  <c r="V1041" i="5"/>
  <c r="E1041" i="5" s="1"/>
  <c r="X1041" i="5" s="1"/>
  <c r="V1042" i="5"/>
  <c r="E1042" i="5" s="1"/>
  <c r="V1043" i="5"/>
  <c r="E1043" i="5" s="1"/>
  <c r="V1044" i="5"/>
  <c r="E1044" i="5"/>
  <c r="V1045" i="5"/>
  <c r="E1045" i="5" s="1"/>
  <c r="V1046" i="5"/>
  <c r="E1046" i="5" s="1"/>
  <c r="X1046" i="5" s="1"/>
  <c r="V1047" i="5"/>
  <c r="E1047" i="5" s="1"/>
  <c r="V1048" i="5"/>
  <c r="E1048" i="5"/>
  <c r="V1049" i="5"/>
  <c r="E1049" i="5" s="1"/>
  <c r="V1050" i="5"/>
  <c r="E1050" i="5" s="1"/>
  <c r="V1051" i="5"/>
  <c r="E1051" i="5" s="1"/>
  <c r="V1052" i="5"/>
  <c r="E1052" i="5"/>
  <c r="V1053" i="5"/>
  <c r="E1053" i="5" s="1"/>
  <c r="X1053" i="5" s="1"/>
  <c r="V1054" i="5"/>
  <c r="E1054" i="5" s="1"/>
  <c r="X1054" i="5" s="1"/>
  <c r="V1055" i="5"/>
  <c r="E1055" i="5" s="1"/>
  <c r="V1056" i="5"/>
  <c r="E1056" i="5"/>
  <c r="V1057" i="5"/>
  <c r="E1057" i="5" s="1"/>
  <c r="V1058" i="5"/>
  <c r="E1058" i="5" s="1"/>
  <c r="V1059" i="5"/>
  <c r="E1059" i="5" s="1"/>
  <c r="X1059" i="5" s="1"/>
  <c r="V1060" i="5"/>
  <c r="E1060" i="5"/>
  <c r="X1060" i="5" s="1"/>
  <c r="V1061" i="5"/>
  <c r="E1061" i="5" s="1"/>
  <c r="V1062" i="5"/>
  <c r="E1062" i="5" s="1"/>
  <c r="V1063" i="5"/>
  <c r="E1063" i="5" s="1"/>
  <c r="V1064" i="5"/>
  <c r="E1064" i="5"/>
  <c r="V1065" i="5"/>
  <c r="E1065" i="5" s="1"/>
  <c r="V1066" i="5"/>
  <c r="E1066" i="5" s="1"/>
  <c r="V1067" i="5"/>
  <c r="E1067" i="5" s="1"/>
  <c r="X1067" i="5" s="1"/>
  <c r="V1068" i="5"/>
  <c r="E1068" i="5"/>
  <c r="V1069" i="5"/>
  <c r="E1069" i="5" s="1"/>
  <c r="V1070" i="5"/>
  <c r="E1070" i="5" s="1"/>
  <c r="V1071" i="5"/>
  <c r="E1071" i="5" s="1"/>
  <c r="V1072" i="5"/>
  <c r="E1072" i="5"/>
  <c r="V1073" i="5"/>
  <c r="E1073" i="5" s="1"/>
  <c r="X1073" i="5" s="1"/>
  <c r="V1074" i="5"/>
  <c r="E1074" i="5" s="1"/>
  <c r="V1075" i="5"/>
  <c r="E1075" i="5" s="1"/>
  <c r="V1076" i="5"/>
  <c r="E1076" i="5"/>
  <c r="V1077" i="5"/>
  <c r="E1077" i="5" s="1"/>
  <c r="V1078" i="5"/>
  <c r="E1078" i="5" s="1"/>
  <c r="X1078" i="5" s="1"/>
  <c r="V1079" i="5"/>
  <c r="E1079" i="5" s="1"/>
  <c r="V1080" i="5"/>
  <c r="E1080" i="5"/>
  <c r="V1081" i="5"/>
  <c r="E1081" i="5" s="1"/>
  <c r="V1082" i="5"/>
  <c r="E1082" i="5" s="1"/>
  <c r="V1083" i="5"/>
  <c r="E1083" i="5" s="1"/>
  <c r="V1084" i="5"/>
  <c r="E1084" i="5"/>
  <c r="V1085" i="5"/>
  <c r="E1085" i="5" s="1"/>
  <c r="X1085" i="5" s="1"/>
  <c r="V1086" i="5"/>
  <c r="E1086" i="5" s="1"/>
  <c r="X1086" i="5" s="1"/>
  <c r="V1087" i="5"/>
  <c r="E1087" i="5" s="1"/>
  <c r="V1088" i="5"/>
  <c r="E1088" i="5"/>
  <c r="V1089" i="5"/>
  <c r="E1089" i="5" s="1"/>
  <c r="V1090" i="5"/>
  <c r="E1090" i="5" s="1"/>
  <c r="V1091" i="5"/>
  <c r="E1091" i="5" s="1"/>
  <c r="V1092" i="5"/>
  <c r="E1092" i="5"/>
  <c r="V1093" i="5"/>
  <c r="E1093" i="5" s="1"/>
  <c r="V1094" i="5"/>
  <c r="E1094" i="5" s="1"/>
  <c r="X1094" i="5" s="1"/>
  <c r="V1095" i="5"/>
  <c r="E1095" i="5" s="1"/>
  <c r="V1096" i="5"/>
  <c r="E1096" i="5"/>
  <c r="V1097" i="5"/>
  <c r="E1097" i="5" s="1"/>
  <c r="V1098" i="5"/>
  <c r="E1098" i="5" s="1"/>
  <c r="X1098" i="5" s="1"/>
  <c r="V1099" i="5"/>
  <c r="E1099" i="5" s="1"/>
  <c r="X1099" i="5" s="1"/>
  <c r="V1100" i="5"/>
  <c r="E1100" i="5"/>
  <c r="V1101" i="5"/>
  <c r="E1101" i="5" s="1"/>
  <c r="V1102" i="5"/>
  <c r="E1102" i="5" s="1"/>
  <c r="V1103" i="5"/>
  <c r="E1103" i="5" s="1"/>
  <c r="V1104" i="5"/>
  <c r="E1104" i="5"/>
  <c r="V1105" i="5"/>
  <c r="E1105" i="5" s="1"/>
  <c r="X1105" i="5" s="1"/>
  <c r="V1106" i="5"/>
  <c r="E1106" i="5" s="1"/>
  <c r="V1107" i="5"/>
  <c r="E1107" i="5" s="1"/>
  <c r="V1108" i="5"/>
  <c r="E1108" i="5"/>
  <c r="V1109" i="5"/>
  <c r="E1109" i="5" s="1"/>
  <c r="V1110" i="5"/>
  <c r="E1110" i="5" s="1"/>
  <c r="X1110" i="5" s="1"/>
  <c r="V1111" i="5"/>
  <c r="E1111" i="5" s="1"/>
  <c r="X1111" i="5" s="1"/>
  <c r="V1112" i="5"/>
  <c r="E1112" i="5"/>
  <c r="V1113" i="5"/>
  <c r="E1113" i="5" s="1"/>
  <c r="V1114" i="5"/>
  <c r="E1114" i="5" s="1"/>
  <c r="V1115" i="5"/>
  <c r="E1115" i="5" s="1"/>
  <c r="V1116" i="5"/>
  <c r="E1116" i="5"/>
  <c r="V1117" i="5"/>
  <c r="E1117" i="5" s="1"/>
  <c r="X1117" i="5" s="1"/>
  <c r="V1118" i="5"/>
  <c r="E1118" i="5" s="1"/>
  <c r="X1118" i="5" s="1"/>
  <c r="V1119" i="5"/>
  <c r="E1119" i="5" s="1"/>
  <c r="V1120" i="5"/>
  <c r="E1120" i="5"/>
  <c r="V1121" i="5"/>
  <c r="E1121" i="5" s="1"/>
  <c r="V1122" i="5"/>
  <c r="E1122" i="5" s="1"/>
  <c r="V1123" i="5"/>
  <c r="E1123" i="5" s="1"/>
  <c r="X1123" i="5" s="1"/>
  <c r="V1124" i="5"/>
  <c r="E1124" i="5"/>
  <c r="X1124" i="5" s="1"/>
  <c r="V1125" i="5"/>
  <c r="E1125" i="5" s="1"/>
  <c r="V1126" i="5"/>
  <c r="E1126" i="5" s="1"/>
  <c r="V1127" i="5"/>
  <c r="E1127" i="5" s="1"/>
  <c r="V1128" i="5"/>
  <c r="E1128" i="5"/>
  <c r="V1129" i="5"/>
  <c r="E1129" i="5" s="1"/>
  <c r="V1130" i="5"/>
  <c r="E1130" i="5" s="1"/>
  <c r="X1130" i="5" s="1"/>
  <c r="V1131" i="5"/>
  <c r="E1131" i="5" s="1"/>
  <c r="X1131" i="5" s="1"/>
  <c r="V1132" i="5"/>
  <c r="E1132" i="5"/>
  <c r="V1133" i="5"/>
  <c r="E1133" i="5" s="1"/>
  <c r="V1134" i="5"/>
  <c r="E1134" i="5" s="1"/>
  <c r="V1135" i="5"/>
  <c r="E1135" i="5" s="1"/>
  <c r="V1136" i="5"/>
  <c r="E1136" i="5"/>
  <c r="X1136" i="5" s="1"/>
  <c r="V1137" i="5"/>
  <c r="E1137" i="5" s="1"/>
  <c r="X1137" i="5" s="1"/>
  <c r="V1138" i="5"/>
  <c r="E1138" i="5" s="1"/>
  <c r="V1139" i="5"/>
  <c r="E1139" i="5" s="1"/>
  <c r="V1140" i="5"/>
  <c r="E1140" i="5"/>
  <c r="V1141" i="5"/>
  <c r="E1141" i="5" s="1"/>
  <c r="V1142" i="5"/>
  <c r="E1142" i="5" s="1"/>
  <c r="X1142" i="5" s="1"/>
  <c r="V1143" i="5"/>
  <c r="E1143" i="5" s="1"/>
  <c r="X1143" i="5" s="1"/>
  <c r="V1144" i="5"/>
  <c r="E1144" i="5"/>
  <c r="V1145" i="5"/>
  <c r="E1145" i="5" s="1"/>
  <c r="V1146" i="5"/>
  <c r="E1146" i="5" s="1"/>
  <c r="V1147" i="5"/>
  <c r="E1147" i="5" s="1"/>
  <c r="V1148" i="5"/>
  <c r="E1148" i="5"/>
  <c r="V1149" i="5"/>
  <c r="E1149" i="5" s="1"/>
  <c r="X1149" i="5" s="1"/>
  <c r="V1150" i="5"/>
  <c r="E1150" i="5" s="1"/>
  <c r="X1150" i="5" s="1"/>
  <c r="V1151" i="5"/>
  <c r="E1151" i="5" s="1"/>
  <c r="V1152" i="5"/>
  <c r="E1152" i="5"/>
  <c r="V1153" i="5"/>
  <c r="E1153" i="5" s="1"/>
  <c r="V1154" i="5"/>
  <c r="E1154" i="5" s="1"/>
  <c r="V1155" i="5"/>
  <c r="E1155" i="5" s="1"/>
  <c r="X1155" i="5" s="1"/>
  <c r="V1156" i="5"/>
  <c r="E1156" i="5"/>
  <c r="V1157" i="5"/>
  <c r="E1157" i="5" s="1"/>
  <c r="V1158" i="5"/>
  <c r="E1158" i="5" s="1"/>
  <c r="V1159" i="5"/>
  <c r="E1159" i="5" s="1"/>
  <c r="V1160" i="5"/>
  <c r="E1160" i="5"/>
  <c r="V1161" i="5"/>
  <c r="E1161" i="5" s="1"/>
  <c r="V1162" i="5"/>
  <c r="E1162" i="5" s="1"/>
  <c r="V1163" i="5"/>
  <c r="E1163" i="5" s="1"/>
  <c r="X1163" i="5" s="1"/>
  <c r="V1164" i="5"/>
  <c r="E1164" i="5"/>
  <c r="V1165" i="5"/>
  <c r="E1165" i="5" s="1"/>
  <c r="V1166" i="5"/>
  <c r="E1166" i="5" s="1"/>
  <c r="V1167" i="5"/>
  <c r="E1167" i="5" s="1"/>
  <c r="V1168" i="5"/>
  <c r="E1168" i="5"/>
  <c r="X1168" i="5" s="1"/>
  <c r="V1169" i="5"/>
  <c r="E1169" i="5" s="1"/>
  <c r="X1169" i="5" s="1"/>
  <c r="V1170" i="5"/>
  <c r="E1170" i="5" s="1"/>
  <c r="V1171" i="5"/>
  <c r="E1171" i="5" s="1"/>
  <c r="V1172" i="5"/>
  <c r="E1172" i="5"/>
  <c r="V1173" i="5"/>
  <c r="E1173" i="5" s="1"/>
  <c r="V1174" i="5"/>
  <c r="E1174" i="5" s="1"/>
  <c r="X1174" i="5" s="1"/>
  <c r="V1175" i="5"/>
  <c r="E1175" i="5" s="1"/>
  <c r="V1176" i="5"/>
  <c r="E1176" i="5"/>
  <c r="V1177" i="5"/>
  <c r="E1177" i="5" s="1"/>
  <c r="V1178" i="5"/>
  <c r="E1178" i="5" s="1"/>
  <c r="V1179" i="5"/>
  <c r="E1179" i="5" s="1"/>
  <c r="V1180" i="5"/>
  <c r="E1180" i="5"/>
  <c r="V1181" i="5"/>
  <c r="E1181" i="5" s="1"/>
  <c r="V1182" i="5"/>
  <c r="E1182" i="5" s="1"/>
  <c r="V1183" i="5"/>
  <c r="E1183" i="5" s="1"/>
  <c r="V1184" i="5"/>
  <c r="E1184" i="5"/>
  <c r="V1185" i="5"/>
  <c r="E1185" i="5" s="1"/>
  <c r="V1186" i="5"/>
  <c r="E1186" i="5" s="1"/>
  <c r="V1187" i="5"/>
  <c r="E1187" i="5" s="1"/>
  <c r="X1187" i="5" s="1"/>
  <c r="V1188" i="5"/>
  <c r="E1188" i="5"/>
  <c r="X1188" i="5" s="1"/>
  <c r="V1189" i="5"/>
  <c r="E1189" i="5" s="1"/>
  <c r="V1190" i="5"/>
  <c r="E1190" i="5" s="1"/>
  <c r="V1191" i="5"/>
  <c r="E1191" i="5" s="1"/>
  <c r="V1192" i="5"/>
  <c r="E1192" i="5"/>
  <c r="V1193" i="5"/>
  <c r="E1193" i="5" s="1"/>
  <c r="V1194" i="5"/>
  <c r="E1194" i="5" s="1"/>
  <c r="V1195" i="5"/>
  <c r="E1195" i="5" s="1"/>
  <c r="X1195" i="5" s="1"/>
  <c r="V1196" i="5"/>
  <c r="E1196" i="5"/>
  <c r="V1197" i="5"/>
  <c r="E1197" i="5" s="1"/>
  <c r="V1198" i="5"/>
  <c r="E1198" i="5" s="1"/>
  <c r="V1199" i="5"/>
  <c r="E1199" i="5" s="1"/>
  <c r="V1200" i="5"/>
  <c r="E1200" i="5"/>
  <c r="X1200" i="5" s="1"/>
  <c r="V1201" i="5"/>
  <c r="E1201" i="5" s="1"/>
  <c r="X1201" i="5" s="1"/>
  <c r="V1202" i="5"/>
  <c r="E1202" i="5" s="1"/>
  <c r="V1203" i="5"/>
  <c r="E1203" i="5" s="1"/>
  <c r="V1204" i="5"/>
  <c r="E1204" i="5"/>
  <c r="V1205" i="5"/>
  <c r="E1205" i="5" s="1"/>
  <c r="V1206" i="5"/>
  <c r="E1206" i="5" s="1"/>
  <c r="X1206" i="5" s="1"/>
  <c r="V1207" i="5"/>
  <c r="E1207" i="5" s="1"/>
  <c r="V1208" i="5"/>
  <c r="E1208" i="5"/>
  <c r="V1209" i="5"/>
  <c r="E1209" i="5" s="1"/>
  <c r="V1210" i="5"/>
  <c r="E1210" i="5" s="1"/>
  <c r="V1211" i="5"/>
  <c r="E1211" i="5" s="1"/>
  <c r="V1212" i="5"/>
  <c r="E1212" i="5"/>
  <c r="V1213" i="5"/>
  <c r="E1213" i="5" s="1"/>
  <c r="X1213" i="5" s="1"/>
  <c r="V1214" i="5"/>
  <c r="E1214" i="5" s="1"/>
  <c r="X1214" i="5" s="1"/>
  <c r="V1215" i="5"/>
  <c r="E1215" i="5" s="1"/>
  <c r="V1216" i="5"/>
  <c r="E1216" i="5"/>
  <c r="V1217" i="5"/>
  <c r="E1217" i="5" s="1"/>
  <c r="V1218" i="5"/>
  <c r="E1218" i="5" s="1"/>
  <c r="V1219" i="5"/>
  <c r="E1219" i="5" s="1"/>
  <c r="X1219" i="5" s="1"/>
  <c r="V1220" i="5"/>
  <c r="E1220" i="5"/>
  <c r="X1220" i="5" s="1"/>
  <c r="V1221" i="5"/>
  <c r="E1221" i="5"/>
  <c r="V1222" i="5"/>
  <c r="E1222" i="5"/>
  <c r="V1223" i="5"/>
  <c r="E1223" i="5" s="1"/>
  <c r="V1224" i="5"/>
  <c r="E1224" i="5"/>
  <c r="X1224" i="5" s="1"/>
  <c r="V1225" i="5"/>
  <c r="E1225" i="5" s="1"/>
  <c r="X1225" i="5" s="1"/>
  <c r="V1226" i="5"/>
  <c r="E1226" i="5" s="1"/>
  <c r="V1227" i="5"/>
  <c r="E1227" i="5" s="1"/>
  <c r="V1228" i="5"/>
  <c r="E1228" i="5"/>
  <c r="V1229" i="5"/>
  <c r="E1229" i="5"/>
  <c r="V1230" i="5"/>
  <c r="E1230" i="5"/>
  <c r="X1230" i="5" s="1"/>
  <c r="V1231" i="5"/>
  <c r="E1231" i="5" s="1"/>
  <c r="V1232" i="5"/>
  <c r="E1232" i="5"/>
  <c r="V1233" i="5"/>
  <c r="E1233" i="5" s="1"/>
  <c r="V1234" i="5"/>
  <c r="E1234" i="5" s="1"/>
  <c r="V1235" i="5"/>
  <c r="E1235" i="5" s="1"/>
  <c r="V1236" i="5"/>
  <c r="E1236" i="5"/>
  <c r="X1236" i="5" s="1"/>
  <c r="V1237" i="5"/>
  <c r="E1237" i="5"/>
  <c r="X1237" i="5" s="1"/>
  <c r="V1238" i="5"/>
  <c r="E1238" i="5"/>
  <c r="V1239" i="5"/>
  <c r="E1239" i="5" s="1"/>
  <c r="V1240" i="5"/>
  <c r="E1240" i="5"/>
  <c r="X1240" i="5" s="1"/>
  <c r="V1241" i="5"/>
  <c r="E1241" i="5" s="1"/>
  <c r="X1241" i="5" s="1"/>
  <c r="V1242" i="5"/>
  <c r="E1242" i="5" s="1"/>
  <c r="V1243" i="5"/>
  <c r="E1243" i="5" s="1"/>
  <c r="V1244" i="5"/>
  <c r="E1244" i="5"/>
  <c r="V1245" i="5"/>
  <c r="E1245" i="5"/>
  <c r="V1246" i="5"/>
  <c r="E1246" i="5"/>
  <c r="X1246" i="5" s="1"/>
  <c r="V1247" i="5"/>
  <c r="E1247" i="5" s="1"/>
  <c r="V1248" i="5"/>
  <c r="E1248" i="5"/>
  <c r="V1249" i="5"/>
  <c r="E1249" i="5" s="1"/>
  <c r="V1250" i="5"/>
  <c r="E1250" i="5" s="1"/>
  <c r="V1251" i="5"/>
  <c r="E1251" i="5" s="1"/>
  <c r="X1251" i="5" s="1"/>
  <c r="V1252" i="5"/>
  <c r="E1252" i="5"/>
  <c r="X1252" i="5" s="1"/>
  <c r="V1253" i="5"/>
  <c r="E1253" i="5"/>
  <c r="V1254" i="5"/>
  <c r="E1254" i="5"/>
  <c r="V1255" i="5"/>
  <c r="E1255" i="5" s="1"/>
  <c r="V1256" i="5"/>
  <c r="E1256" i="5"/>
  <c r="X1256" i="5" s="1"/>
  <c r="V1257" i="5"/>
  <c r="E1257" i="5" s="1"/>
  <c r="X1257" i="5" s="1"/>
  <c r="V1258" i="5"/>
  <c r="E1258" i="5" s="1"/>
  <c r="V1259" i="5"/>
  <c r="E1259" i="5" s="1"/>
  <c r="V1260" i="5"/>
  <c r="E1260" i="5"/>
  <c r="V1261" i="5"/>
  <c r="E1261" i="5"/>
  <c r="X1261" i="5" s="1"/>
  <c r="V1262" i="5"/>
  <c r="E1262" i="5"/>
  <c r="V1263" i="5"/>
  <c r="E1263" i="5" s="1"/>
  <c r="V1264" i="5"/>
  <c r="E1264" i="5"/>
  <c r="V1265" i="5"/>
  <c r="E1265" i="5" s="1"/>
  <c r="V1266" i="5"/>
  <c r="E1266" i="5" s="1"/>
  <c r="V1267" i="5"/>
  <c r="E1267" i="5" s="1"/>
  <c r="V1268" i="5"/>
  <c r="E1268" i="5"/>
  <c r="X1268" i="5" s="1"/>
  <c r="V1269" i="5"/>
  <c r="E1269" i="5"/>
  <c r="V1270" i="5"/>
  <c r="E1270" i="5"/>
  <c r="V1271" i="5"/>
  <c r="E1271" i="5" s="1"/>
  <c r="V1272" i="5"/>
  <c r="E1272" i="5"/>
  <c r="X1272" i="5" s="1"/>
  <c r="V1273" i="5"/>
  <c r="E1273" i="5" s="1"/>
  <c r="X1273" i="5" s="1"/>
  <c r="V1274" i="5"/>
  <c r="E1274" i="5" s="1"/>
  <c r="V1275" i="5"/>
  <c r="E1275" i="5" s="1"/>
  <c r="V1276" i="5"/>
  <c r="E1276" i="5"/>
  <c r="V1277" i="5"/>
  <c r="E1277" i="5"/>
  <c r="V1278" i="5"/>
  <c r="E1278" i="5"/>
  <c r="X1278" i="5" s="1"/>
  <c r="V1279" i="5"/>
  <c r="E1279" i="5" s="1"/>
  <c r="V1280" i="5"/>
  <c r="E1280" i="5"/>
  <c r="V1281" i="5"/>
  <c r="E1281" i="5" s="1"/>
  <c r="V1282" i="5"/>
  <c r="E1282" i="5" s="1"/>
  <c r="V1283" i="5"/>
  <c r="E1283" i="5" s="1"/>
  <c r="V1284" i="5"/>
  <c r="E1284" i="5"/>
  <c r="X1284" i="5" s="1"/>
  <c r="V1285" i="5"/>
  <c r="E1285" i="5"/>
  <c r="V1286" i="5"/>
  <c r="E1286" i="5"/>
  <c r="V1287" i="5"/>
  <c r="E1287" i="5" s="1"/>
  <c r="V1288" i="5"/>
  <c r="E1288" i="5"/>
  <c r="V1289" i="5"/>
  <c r="E1289" i="5" s="1"/>
  <c r="X1289" i="5" s="1"/>
  <c r="V1290" i="5"/>
  <c r="E1290" i="5" s="1"/>
  <c r="V1291" i="5"/>
  <c r="E1291" i="5" s="1"/>
  <c r="V1292" i="5"/>
  <c r="E1292" i="5"/>
  <c r="V1293" i="5"/>
  <c r="E1293" i="5"/>
  <c r="X1293" i="5" s="1"/>
  <c r="V1294" i="5"/>
  <c r="E1294" i="5"/>
  <c r="X1294" i="5" s="1"/>
  <c r="V1295" i="5"/>
  <c r="E1295" i="5" s="1"/>
  <c r="V1296" i="5"/>
  <c r="E1296" i="5"/>
  <c r="V1297" i="5"/>
  <c r="E1297" i="5" s="1"/>
  <c r="V1298" i="5"/>
  <c r="E1298" i="5" s="1"/>
  <c r="V1299" i="5"/>
  <c r="E1299" i="5" s="1"/>
  <c r="X1299" i="5" s="1"/>
  <c r="V1300" i="5"/>
  <c r="E1300" i="5"/>
  <c r="X1300" i="5" s="1"/>
  <c r="V1301" i="5"/>
  <c r="E1301" i="5"/>
  <c r="V1302" i="5"/>
  <c r="E1302" i="5"/>
  <c r="V1303" i="5"/>
  <c r="E1303" i="5" s="1"/>
  <c r="V1304" i="5"/>
  <c r="E1304" i="5"/>
  <c r="V1305" i="5"/>
  <c r="E1305" i="5" s="1"/>
  <c r="X1305" i="5" s="1"/>
  <c r="V1306" i="5"/>
  <c r="E1306" i="5" s="1"/>
  <c r="V1307" i="5"/>
  <c r="E1307" i="5" s="1"/>
  <c r="V1308" i="5"/>
  <c r="E1308" i="5"/>
  <c r="V1309" i="5"/>
  <c r="E1309" i="5"/>
  <c r="V1310" i="5"/>
  <c r="E1310" i="5"/>
  <c r="X1310" i="5" s="1"/>
  <c r="V1311" i="5"/>
  <c r="E1311" i="5" s="1"/>
  <c r="V1312" i="5"/>
  <c r="E1312" i="5"/>
  <c r="V1313" i="5"/>
  <c r="E1313" i="5" s="1"/>
  <c r="V1314" i="5"/>
  <c r="E1314" i="5" s="1"/>
  <c r="V1315" i="5"/>
  <c r="E1315" i="5" s="1"/>
  <c r="X1315" i="5" s="1"/>
  <c r="V1316" i="5"/>
  <c r="E1316" i="5"/>
  <c r="X1316" i="5" s="1"/>
  <c r="V1317" i="5"/>
  <c r="E1317" i="5"/>
  <c r="V1318" i="5"/>
  <c r="E1318" i="5"/>
  <c r="V1319" i="5"/>
  <c r="E1319" i="5" s="1"/>
  <c r="V1320" i="5"/>
  <c r="E1320" i="5"/>
  <c r="V1321" i="5"/>
  <c r="E1321" i="5" s="1"/>
  <c r="X1321" i="5" s="1"/>
  <c r="V1322" i="5"/>
  <c r="E1322" i="5" s="1"/>
  <c r="V1323" i="5"/>
  <c r="E1323" i="5" s="1"/>
  <c r="V1324" i="5"/>
  <c r="E1324" i="5"/>
  <c r="V1325" i="5"/>
  <c r="E1325" i="5"/>
  <c r="V1326" i="5"/>
  <c r="E1326" i="5"/>
  <c r="X1326" i="5" s="1"/>
  <c r="V1327" i="5"/>
  <c r="E1327" i="5" s="1"/>
  <c r="V1328" i="5"/>
  <c r="E1328" i="5"/>
  <c r="V1329" i="5"/>
  <c r="E1329" i="5" s="1"/>
  <c r="V1330" i="5"/>
  <c r="E1330" i="5" s="1"/>
  <c r="V1331" i="5"/>
  <c r="E1331" i="5" s="1"/>
  <c r="X1331" i="5" s="1"/>
  <c r="V1332" i="5"/>
  <c r="E1332" i="5"/>
  <c r="X1332" i="5" s="1"/>
  <c r="V1333" i="5"/>
  <c r="E1333" i="5"/>
  <c r="V1334" i="5"/>
  <c r="E1334" i="5"/>
  <c r="V1335" i="5"/>
  <c r="E1335" i="5" s="1"/>
  <c r="V1336" i="5"/>
  <c r="E1336" i="5"/>
  <c r="X1336" i="5" s="1"/>
  <c r="V1337" i="5"/>
  <c r="E1337" i="5" s="1"/>
  <c r="X1337" i="5" s="1"/>
  <c r="V1338" i="5"/>
  <c r="E1338" i="5" s="1"/>
  <c r="V1339" i="5"/>
  <c r="E1339" i="5" s="1"/>
  <c r="V1340" i="5"/>
  <c r="E1340" i="5"/>
  <c r="V1341" i="5"/>
  <c r="E1341" i="5"/>
  <c r="V1342" i="5"/>
  <c r="E1342" i="5"/>
  <c r="X1342" i="5" s="1"/>
  <c r="V1343" i="5"/>
  <c r="E1343" i="5" s="1"/>
  <c r="V1344" i="5"/>
  <c r="E1344" i="5"/>
  <c r="V1345" i="5"/>
  <c r="E1345" i="5" s="1"/>
  <c r="V1346" i="5"/>
  <c r="E1346" i="5" s="1"/>
  <c r="V1347" i="5"/>
  <c r="E1347" i="5" s="1"/>
  <c r="X1347" i="5" s="1"/>
  <c r="V1348" i="5"/>
  <c r="E1348" i="5"/>
  <c r="X1348" i="5" s="1"/>
  <c r="V1349" i="5"/>
  <c r="E1349" i="5"/>
  <c r="V1350" i="5"/>
  <c r="E1350" i="5"/>
  <c r="V1351" i="5"/>
  <c r="E1351" i="5" s="1"/>
  <c r="V1352" i="5"/>
  <c r="E1352" i="5"/>
  <c r="V1353" i="5"/>
  <c r="E1353" i="5" s="1"/>
  <c r="X1353" i="5" s="1"/>
  <c r="V1354" i="5"/>
  <c r="E1354" i="5" s="1"/>
  <c r="V1355" i="5"/>
  <c r="E1355" i="5" s="1"/>
  <c r="V1356" i="5"/>
  <c r="E1356" i="5"/>
  <c r="V1357" i="5"/>
  <c r="E1357" i="5"/>
  <c r="X1357" i="5" s="1"/>
  <c r="V1358" i="5"/>
  <c r="E1358" i="5"/>
  <c r="X1358" i="5" s="1"/>
  <c r="V1359" i="5"/>
  <c r="E1359" i="5" s="1"/>
  <c r="V1360" i="5"/>
  <c r="E1360" i="5"/>
  <c r="V1361" i="5"/>
  <c r="E1361" i="5" s="1"/>
  <c r="V1362" i="5"/>
  <c r="E1362" i="5" s="1"/>
  <c r="V1363" i="5"/>
  <c r="E1363" i="5" s="1"/>
  <c r="X1363" i="5" s="1"/>
  <c r="V1364" i="5"/>
  <c r="E1364" i="5"/>
  <c r="X1364" i="5" s="1"/>
  <c r="V1365" i="5"/>
  <c r="E1365" i="5"/>
  <c r="V1366" i="5"/>
  <c r="E1366" i="5"/>
  <c r="V1367" i="5"/>
  <c r="E1367" i="5" s="1"/>
  <c r="V1368" i="5"/>
  <c r="E1368" i="5"/>
  <c r="V1369" i="5"/>
  <c r="E1369" i="5" s="1"/>
  <c r="X1369" i="5" s="1"/>
  <c r="V1370" i="5"/>
  <c r="E1370" i="5" s="1"/>
  <c r="V1371" i="5"/>
  <c r="E1371" i="5" s="1"/>
  <c r="V1372" i="5"/>
  <c r="E1372" i="5"/>
  <c r="V1373" i="5"/>
  <c r="E1373" i="5"/>
  <c r="X1373" i="5" s="1"/>
  <c r="V1374" i="5"/>
  <c r="E1374" i="5"/>
  <c r="X1374" i="5" s="1"/>
  <c r="V1375" i="5"/>
  <c r="E1375" i="5" s="1"/>
  <c r="V1376" i="5"/>
  <c r="E1376" i="5"/>
  <c r="V1377" i="5"/>
  <c r="E1377" i="5" s="1"/>
  <c r="V1378" i="5"/>
  <c r="E1378" i="5" s="1"/>
  <c r="V1379" i="5"/>
  <c r="E1379" i="5" s="1"/>
  <c r="X1379" i="5" s="1"/>
  <c r="V1380" i="5"/>
  <c r="E1380" i="5"/>
  <c r="X1380" i="5" s="1"/>
  <c r="V1381" i="5"/>
  <c r="E1381" i="5"/>
  <c r="V1382" i="5"/>
  <c r="E1382" i="5"/>
  <c r="V1383" i="5"/>
  <c r="E1383" i="5" s="1"/>
  <c r="V1384" i="5"/>
  <c r="E1384" i="5"/>
  <c r="V1385" i="5"/>
  <c r="E1385" i="5" s="1"/>
  <c r="X1385" i="5" s="1"/>
  <c r="V1386" i="5"/>
  <c r="E1386" i="5" s="1"/>
  <c r="V1387" i="5"/>
  <c r="E1387" i="5" s="1"/>
  <c r="V1388" i="5"/>
  <c r="E1388" i="5"/>
  <c r="V1389" i="5"/>
  <c r="E1389" i="5"/>
  <c r="X1389" i="5" s="1"/>
  <c r="V1390" i="5"/>
  <c r="E1390" i="5"/>
  <c r="X1390" i="5" s="1"/>
  <c r="V1391" i="5"/>
  <c r="E1391" i="5" s="1"/>
  <c r="V1392" i="5"/>
  <c r="E1392" i="5"/>
  <c r="V1393" i="5"/>
  <c r="E1393" i="5" s="1"/>
  <c r="V1394" i="5"/>
  <c r="E1394" i="5" s="1"/>
  <c r="V1395" i="5"/>
  <c r="E1395" i="5" s="1"/>
  <c r="V1396" i="5"/>
  <c r="E1396" i="5"/>
  <c r="X1396" i="5" s="1"/>
  <c r="V1397" i="5"/>
  <c r="E1397" i="5"/>
  <c r="V1398" i="5"/>
  <c r="E1398" i="5"/>
  <c r="V1399" i="5"/>
  <c r="E1399" i="5" s="1"/>
  <c r="V1400" i="5"/>
  <c r="E1400" i="5"/>
  <c r="V1401" i="5"/>
  <c r="E1401" i="5" s="1"/>
  <c r="X1401" i="5" s="1"/>
  <c r="V1402" i="5"/>
  <c r="E1402" i="5" s="1"/>
  <c r="V1403" i="5"/>
  <c r="E1403" i="5" s="1"/>
  <c r="V1404" i="5"/>
  <c r="E1404" i="5"/>
  <c r="V1405" i="5"/>
  <c r="E1405" i="5"/>
  <c r="X1405" i="5" s="1"/>
  <c r="V1406" i="5"/>
  <c r="E1406" i="5"/>
  <c r="X1406" i="5" s="1"/>
  <c r="V1407" i="5"/>
  <c r="E1407" i="5" s="1"/>
  <c r="V1408" i="5"/>
  <c r="E1408" i="5"/>
  <c r="V1409" i="5"/>
  <c r="E1409" i="5" s="1"/>
  <c r="V1410" i="5"/>
  <c r="E1410" i="5" s="1"/>
  <c r="V1411" i="5"/>
  <c r="E1411" i="5" s="1"/>
  <c r="V1412" i="5"/>
  <c r="E1412" i="5"/>
  <c r="X1412" i="5" s="1"/>
  <c r="V1413" i="5"/>
  <c r="E1413" i="5"/>
  <c r="V1414" i="5"/>
  <c r="E1414" i="5"/>
  <c r="V1415" i="5"/>
  <c r="E1415" i="5" s="1"/>
  <c r="V1416" i="5"/>
  <c r="E1416" i="5"/>
  <c r="X1416" i="5" s="1"/>
  <c r="V1417" i="5"/>
  <c r="E1417" i="5" s="1"/>
  <c r="X1417" i="5" s="1"/>
  <c r="V1418" i="5"/>
  <c r="E1418" i="5" s="1"/>
  <c r="V1419" i="5"/>
  <c r="E1419" i="5" s="1"/>
  <c r="V1420" i="5"/>
  <c r="E1420" i="5"/>
  <c r="V1421" i="5"/>
  <c r="E1421" i="5"/>
  <c r="X1421" i="5" s="1"/>
  <c r="V1422" i="5"/>
  <c r="E1422" i="5"/>
  <c r="X1422" i="5" s="1"/>
  <c r="V1423" i="5"/>
  <c r="E1423" i="5" s="1"/>
  <c r="V1424" i="5"/>
  <c r="E1424" i="5"/>
  <c r="V1425" i="5"/>
  <c r="E1425" i="5" s="1"/>
  <c r="V1426" i="5"/>
  <c r="E1426" i="5" s="1"/>
  <c r="V1427" i="5"/>
  <c r="E1427" i="5" s="1"/>
  <c r="V1428" i="5"/>
  <c r="E1428" i="5"/>
  <c r="X1428" i="5" s="1"/>
  <c r="V1429" i="5"/>
  <c r="E1429" i="5"/>
  <c r="V1430" i="5"/>
  <c r="E1430" i="5" s="1"/>
  <c r="V1431" i="5"/>
  <c r="E1431" i="5" s="1"/>
  <c r="V1432" i="5"/>
  <c r="E1432" i="5"/>
  <c r="V1433" i="5"/>
  <c r="E1433" i="5" s="1"/>
  <c r="V1434" i="5"/>
  <c r="E1434" i="5" s="1"/>
  <c r="X1434" i="5" s="1"/>
  <c r="V1435" i="5"/>
  <c r="E1435" i="5" s="1"/>
  <c r="V1436" i="5"/>
  <c r="E1436" i="5"/>
  <c r="V1437" i="5"/>
  <c r="E1437" i="5"/>
  <c r="V1438" i="5"/>
  <c r="E1438" i="5"/>
  <c r="X1438" i="5" s="1"/>
  <c r="V1439" i="5"/>
  <c r="E1439" i="5" s="1"/>
  <c r="X1439" i="5" s="1"/>
  <c r="V1440" i="5"/>
  <c r="E1440" i="5"/>
  <c r="V1441" i="5"/>
  <c r="E1441" i="5" s="1"/>
  <c r="V1442" i="5"/>
  <c r="E1442" i="5" s="1"/>
  <c r="V1443" i="5"/>
  <c r="E1443" i="5" s="1"/>
  <c r="V1444" i="5"/>
  <c r="E1444" i="5"/>
  <c r="V1445" i="5"/>
  <c r="E1445" i="5"/>
  <c r="V1446" i="5"/>
  <c r="E1446" i="5"/>
  <c r="V1447" i="5"/>
  <c r="E1447" i="5" s="1"/>
  <c r="V1448" i="5"/>
  <c r="E1448" i="5"/>
  <c r="V1449" i="5"/>
  <c r="E1449" i="5" s="1"/>
  <c r="V1450" i="5"/>
  <c r="E1450" i="5" s="1"/>
  <c r="X1450" i="5" s="1"/>
  <c r="V1451" i="5"/>
  <c r="E1451" i="5" s="1"/>
  <c r="V1452" i="5"/>
  <c r="E1452" i="5"/>
  <c r="V1453" i="5"/>
  <c r="E1453" i="5"/>
  <c r="V1454" i="5"/>
  <c r="E1454" i="5"/>
  <c r="X1454" i="5" s="1"/>
  <c r="V1455" i="5"/>
  <c r="E1455" i="5" s="1"/>
  <c r="X1455" i="5" s="1"/>
  <c r="V1456" i="5"/>
  <c r="E1456" i="5" s="1"/>
  <c r="V1457" i="5"/>
  <c r="E1457" i="5"/>
  <c r="V1458" i="5"/>
  <c r="E1458" i="5" s="1"/>
  <c r="V1459" i="5"/>
  <c r="E1459" i="5" s="1"/>
  <c r="V1460" i="5"/>
  <c r="E1460" i="5"/>
  <c r="V1461" i="5"/>
  <c r="E1461" i="5"/>
  <c r="V1462" i="5"/>
  <c r="E1462" i="5"/>
  <c r="V1463" i="5"/>
  <c r="E1463" i="5" s="1"/>
  <c r="V1464" i="5"/>
  <c r="E1464" i="5" s="1"/>
  <c r="V1465" i="5"/>
  <c r="E1465" i="5" s="1"/>
  <c r="V1466" i="5"/>
  <c r="E1466" i="5" s="1"/>
  <c r="V1467" i="5"/>
  <c r="E1467" i="5" s="1"/>
  <c r="X1467" i="5" s="1"/>
  <c r="V1468" i="5"/>
  <c r="E1468" i="5"/>
  <c r="V1469" i="5"/>
  <c r="E1469" i="5"/>
  <c r="V1470" i="5"/>
  <c r="E1470" i="5"/>
  <c r="V1471" i="5"/>
  <c r="E1471" i="5" s="1"/>
  <c r="V1472" i="5"/>
  <c r="E1472" i="5" s="1"/>
  <c r="X1472" i="5" s="1"/>
  <c r="V1473" i="5"/>
  <c r="E1473" i="5" s="1"/>
  <c r="V1474" i="5"/>
  <c r="E1474" i="5" s="1"/>
  <c r="V1475" i="5"/>
  <c r="E1475" i="5"/>
  <c r="V1476" i="5"/>
  <c r="E1476" i="5" s="1"/>
  <c r="V1477" i="5"/>
  <c r="E1477" i="5" s="1"/>
  <c r="V1478" i="5"/>
  <c r="E1478" i="5" s="1"/>
  <c r="X1478" i="5" s="1"/>
  <c r="V1479" i="5"/>
  <c r="E1479" i="5" s="1"/>
  <c r="X1479" i="5" s="1"/>
  <c r="V1480" i="5"/>
  <c r="E1480" i="5" s="1"/>
  <c r="V1481" i="5"/>
  <c r="E1481" i="5" s="1"/>
  <c r="V1482" i="5"/>
  <c r="E1482" i="5" s="1"/>
  <c r="V1483" i="5"/>
  <c r="E1483" i="5" s="1"/>
  <c r="V1484" i="5"/>
  <c r="E1484" i="5" s="1"/>
  <c r="V1485" i="5"/>
  <c r="E1485" i="5" s="1"/>
  <c r="V1486" i="5"/>
  <c r="E1486" i="5" s="1"/>
  <c r="X1486" i="5" s="1"/>
  <c r="V1487" i="5"/>
  <c r="E1487" i="5" s="1"/>
  <c r="X1487" i="5" s="1"/>
  <c r="V1488" i="5"/>
  <c r="E1488" i="5" s="1"/>
  <c r="V1489" i="5"/>
  <c r="E1489" i="5" s="1"/>
  <c r="V1490" i="5"/>
  <c r="E1490" i="5" s="1"/>
  <c r="V1491" i="5"/>
  <c r="E1491" i="5"/>
  <c r="V1492" i="5"/>
  <c r="E1492" i="5" s="1"/>
  <c r="V1493" i="5"/>
  <c r="E1493" i="5" s="1"/>
  <c r="X1493" i="5" s="1"/>
  <c r="V1494" i="5"/>
  <c r="E1494" i="5" s="1"/>
  <c r="X1494" i="5" s="1"/>
  <c r="V1495" i="5"/>
  <c r="E1495" i="5"/>
  <c r="V1496" i="5"/>
  <c r="E1496" i="5" s="1"/>
  <c r="V1497" i="5"/>
  <c r="E1497" i="5" s="1"/>
  <c r="V1498" i="5"/>
  <c r="E1498" i="5" s="1"/>
  <c r="V1499" i="5"/>
  <c r="E1499" i="5"/>
  <c r="X1499" i="5" s="1"/>
  <c r="V1500" i="5"/>
  <c r="E1500" i="5" s="1"/>
  <c r="X1500" i="5" s="1"/>
  <c r="V1501" i="5"/>
  <c r="E1501" i="5" s="1"/>
  <c r="V1502" i="5"/>
  <c r="E1502" i="5" s="1"/>
  <c r="V1503" i="5"/>
  <c r="E1503" i="5" s="1"/>
  <c r="V1504" i="5"/>
  <c r="E1504" i="5" s="1"/>
  <c r="V1505" i="5"/>
  <c r="E1505" i="5" s="1"/>
  <c r="V1506" i="5"/>
  <c r="E1506" i="5" s="1"/>
  <c r="X1506" i="5" s="1"/>
  <c r="V1507" i="5"/>
  <c r="E1507" i="5"/>
  <c r="X1507" i="5" s="1"/>
  <c r="V1508" i="5"/>
  <c r="E1508" i="5" s="1"/>
  <c r="V1509" i="5"/>
  <c r="E1509" i="5" s="1"/>
  <c r="V1510" i="5"/>
  <c r="E1510" i="5" s="1"/>
  <c r="V1511" i="5"/>
  <c r="E1511" i="5" s="1"/>
  <c r="V1512" i="5"/>
  <c r="E1512" i="5" s="1"/>
  <c r="V1513" i="5"/>
  <c r="E1513" i="5" s="1"/>
  <c r="V1514" i="5"/>
  <c r="E1514" i="5" s="1"/>
  <c r="V1515" i="5"/>
  <c r="E1515" i="5" s="1"/>
  <c r="X1515" i="5" s="1"/>
  <c r="V1516" i="5"/>
  <c r="E1516" i="5" s="1"/>
  <c r="V1517" i="5"/>
  <c r="E1517" i="5" s="1"/>
  <c r="V1518" i="5"/>
  <c r="E1518" i="5" s="1"/>
  <c r="V1519" i="5"/>
  <c r="E1519" i="5" s="1"/>
  <c r="V1520" i="5"/>
  <c r="E1520" i="5" s="1"/>
  <c r="V1521" i="5"/>
  <c r="E1521" i="5" s="1"/>
  <c r="V1522" i="5"/>
  <c r="E1522" i="5" s="1"/>
  <c r="X1522" i="5" s="1"/>
  <c r="V1523" i="5"/>
  <c r="E1523" i="5"/>
  <c r="V1524" i="5"/>
  <c r="E1524" i="5" s="1"/>
  <c r="V1525" i="5"/>
  <c r="E1525" i="5" s="1"/>
  <c r="V1526" i="5"/>
  <c r="E1526" i="5" s="1"/>
  <c r="V1527" i="5"/>
  <c r="E1527" i="5"/>
  <c r="V1528" i="5"/>
  <c r="E1528" i="5" s="1"/>
  <c r="V1529" i="5"/>
  <c r="E1529" i="5" s="1"/>
  <c r="X1529" i="5" s="1"/>
  <c r="V1530" i="5"/>
  <c r="E1530" i="5" s="1"/>
  <c r="V1531" i="5"/>
  <c r="E1531" i="5"/>
  <c r="V1532" i="5"/>
  <c r="E1532" i="5" s="1"/>
  <c r="V1533" i="5"/>
  <c r="E1533" i="5" s="1"/>
  <c r="V1534" i="5"/>
  <c r="E1534" i="5" s="1"/>
  <c r="V1535" i="5"/>
  <c r="E1535" i="5" s="1"/>
  <c r="X1535" i="5" s="1"/>
  <c r="V1536" i="5"/>
  <c r="E1536" i="5" s="1"/>
  <c r="X1536" i="5" s="1"/>
  <c r="V1537" i="5"/>
  <c r="E1537" i="5" s="1"/>
  <c r="V1538" i="5"/>
  <c r="E1538" i="5" s="1"/>
  <c r="V1539" i="5"/>
  <c r="E1539" i="5"/>
  <c r="V1540" i="5"/>
  <c r="E1540" i="5" s="1"/>
  <c r="V1541" i="5"/>
  <c r="E1541" i="5" s="1"/>
  <c r="V1542" i="5"/>
  <c r="E1542" i="5" s="1"/>
  <c r="X1542" i="5" s="1"/>
  <c r="V1543" i="5"/>
  <c r="E1543" i="5" s="1"/>
  <c r="X1543" i="5" s="1"/>
  <c r="V1544" i="5"/>
  <c r="E1544" i="5" s="1"/>
  <c r="V1545" i="5"/>
  <c r="E1545" i="5" s="1"/>
  <c r="V1546" i="5"/>
  <c r="E1546" i="5" s="1"/>
  <c r="V1547" i="5"/>
  <c r="E1547" i="5" s="1"/>
  <c r="V1548" i="5"/>
  <c r="E1548" i="5" s="1"/>
  <c r="V1549" i="5"/>
  <c r="E1549" i="5" s="1"/>
  <c r="V1550" i="5"/>
  <c r="E1550" i="5" s="1"/>
  <c r="V1551" i="5"/>
  <c r="E1551" i="5" s="1"/>
  <c r="X1551" i="5" s="1"/>
  <c r="V1552" i="5"/>
  <c r="E1552" i="5" s="1"/>
  <c r="V1553" i="5"/>
  <c r="E1553" i="5" s="1"/>
  <c r="V1554" i="5"/>
  <c r="E1554" i="5" s="1"/>
  <c r="V1555" i="5"/>
  <c r="E1555" i="5"/>
  <c r="V1556" i="5"/>
  <c r="E1556" i="5" s="1"/>
  <c r="V1557" i="5"/>
  <c r="E1557" i="5" s="1"/>
  <c r="X1557" i="5" s="1"/>
  <c r="V1558" i="5"/>
  <c r="E1558" i="5" s="1"/>
  <c r="X1558" i="5" s="1"/>
  <c r="V1559" i="5"/>
  <c r="E1559" i="5"/>
  <c r="V1560" i="5"/>
  <c r="E1560" i="5" s="1"/>
  <c r="V1561" i="5"/>
  <c r="E1561" i="5" s="1"/>
  <c r="V1562" i="5"/>
  <c r="E1562" i="5" s="1"/>
  <c r="V1563" i="5"/>
  <c r="E1563" i="5"/>
  <c r="V1564" i="5"/>
  <c r="E1564" i="5" s="1"/>
  <c r="X1564" i="5" s="1"/>
  <c r="V1565" i="5"/>
  <c r="E1565" i="5" s="1"/>
  <c r="V1566" i="5"/>
  <c r="E1566" i="5" s="1"/>
  <c r="V1567" i="5"/>
  <c r="E1567" i="5" s="1"/>
  <c r="V1568" i="5"/>
  <c r="E1568" i="5" s="1"/>
  <c r="V1569" i="5"/>
  <c r="E1569" i="5" s="1"/>
  <c r="V1570" i="5"/>
  <c r="E1570" i="5" s="1"/>
  <c r="X1570" i="5" s="1"/>
  <c r="V1571" i="5"/>
  <c r="E1571" i="5"/>
  <c r="X1571" i="5" s="1"/>
  <c r="V1572" i="5"/>
  <c r="E1572" i="5" s="1"/>
  <c r="V1573" i="5"/>
  <c r="E1573" i="5" s="1"/>
  <c r="V1574" i="5"/>
  <c r="E1574" i="5" s="1"/>
  <c r="V1575" i="5"/>
  <c r="E1575" i="5" s="1"/>
  <c r="V1576" i="5"/>
  <c r="E1576" i="5" s="1"/>
  <c r="V1577" i="5"/>
  <c r="E1577" i="5" s="1"/>
  <c r="V1578" i="5"/>
  <c r="E1578" i="5" s="1"/>
  <c r="V1579" i="5"/>
  <c r="E1579" i="5" s="1"/>
  <c r="X1579" i="5" s="1"/>
  <c r="V1580" i="5"/>
  <c r="E1580" i="5" s="1"/>
  <c r="V1581" i="5"/>
  <c r="E1581" i="5" s="1"/>
  <c r="V1582" i="5"/>
  <c r="E1582" i="5" s="1"/>
  <c r="V1583" i="5"/>
  <c r="E1583" i="5" s="1"/>
  <c r="V1584" i="5"/>
  <c r="E1584" i="5" s="1"/>
  <c r="V1585" i="5"/>
  <c r="E1585" i="5" s="1"/>
  <c r="V1586" i="5"/>
  <c r="E1586" i="5" s="1"/>
  <c r="V1587" i="5"/>
  <c r="E1587" i="5"/>
  <c r="V1588" i="5"/>
  <c r="E1588" i="5" s="1"/>
  <c r="V1589" i="5"/>
  <c r="E1589" i="5" s="1"/>
  <c r="V1590" i="5"/>
  <c r="E1590" i="5" s="1"/>
  <c r="V1591" i="5"/>
  <c r="E1591" i="5"/>
  <c r="V1592" i="5"/>
  <c r="E1592" i="5" s="1"/>
  <c r="V1593" i="5"/>
  <c r="E1593" i="5" s="1"/>
  <c r="X1593" i="5" s="1"/>
  <c r="V1594" i="5"/>
  <c r="E1594" i="5" s="1"/>
  <c r="V1595" i="5"/>
  <c r="E1595" i="5"/>
  <c r="V1596" i="5"/>
  <c r="E1596" i="5" s="1"/>
  <c r="V1597" i="5"/>
  <c r="E1597" i="5" s="1"/>
  <c r="V1598" i="5"/>
  <c r="E1598" i="5" s="1"/>
  <c r="V1599" i="5"/>
  <c r="E1599" i="5" s="1"/>
  <c r="V1600" i="5"/>
  <c r="E1600" i="5" s="1"/>
  <c r="V1601" i="5"/>
  <c r="E1601" i="5" s="1"/>
  <c r="V1602" i="5"/>
  <c r="E1602" i="5" s="1"/>
  <c r="V1603" i="5"/>
  <c r="E1603" i="5"/>
  <c r="V1604" i="5"/>
  <c r="E1604" i="5" s="1"/>
  <c r="V1605" i="5"/>
  <c r="E1605" i="5" s="1"/>
  <c r="V1606" i="5"/>
  <c r="E1606" i="5" s="1"/>
  <c r="V1607" i="5"/>
  <c r="E1607" i="5" s="1"/>
  <c r="X1607" i="5" s="1"/>
  <c r="V1608" i="5"/>
  <c r="E1608" i="5" s="1"/>
  <c r="V1609" i="5"/>
  <c r="E1609" i="5" s="1"/>
  <c r="V1610" i="5"/>
  <c r="E1610" i="5" s="1"/>
  <c r="V1611" i="5"/>
  <c r="E1611" i="5" s="1"/>
  <c r="V1612" i="5"/>
  <c r="E1612" i="5" s="1"/>
  <c r="V1613" i="5"/>
  <c r="E1613" i="5" s="1"/>
  <c r="V1614" i="5"/>
  <c r="E1614" i="5" s="1"/>
  <c r="V1615" i="5"/>
  <c r="E1615" i="5" s="1"/>
  <c r="X1615" i="5" s="1"/>
  <c r="V1616" i="5"/>
  <c r="E1616" i="5" s="1"/>
  <c r="V1617" i="5"/>
  <c r="E1617" i="5" s="1"/>
  <c r="V1618" i="5"/>
  <c r="E1618" i="5" s="1"/>
  <c r="V1619" i="5"/>
  <c r="E1619" i="5"/>
  <c r="V1620" i="5"/>
  <c r="E1620" i="5" s="1"/>
  <c r="V1621" i="5"/>
  <c r="E1621" i="5" s="1"/>
  <c r="X1621" i="5" s="1"/>
  <c r="V1622" i="5"/>
  <c r="E1622" i="5" s="1"/>
  <c r="X1622" i="5" s="1"/>
  <c r="V1623" i="5"/>
  <c r="E1623" i="5"/>
  <c r="V1624" i="5"/>
  <c r="E1624" i="5" s="1"/>
  <c r="V1625" i="5"/>
  <c r="E1625" i="5" s="1"/>
  <c r="V1626" i="5"/>
  <c r="E1626" i="5" s="1"/>
  <c r="V1627" i="5"/>
  <c r="E1627" i="5"/>
  <c r="V1628" i="5"/>
  <c r="E1628" i="5" s="1"/>
  <c r="X1628" i="5" s="1"/>
  <c r="V1629" i="5"/>
  <c r="E1629" i="5" s="1"/>
  <c r="V1630" i="5"/>
  <c r="E1630" i="5" s="1"/>
  <c r="V1631" i="5"/>
  <c r="E1631" i="5" s="1"/>
  <c r="V1632" i="5"/>
  <c r="E1632" i="5" s="1"/>
  <c r="V1633" i="5"/>
  <c r="E1633" i="5" s="1"/>
  <c r="V1634" i="5"/>
  <c r="E1634" i="5" s="1"/>
  <c r="X1634" i="5" s="1"/>
  <c r="V1635" i="5"/>
  <c r="E1635" i="5"/>
  <c r="X1635" i="5" s="1"/>
  <c r="V1636" i="5"/>
  <c r="E1636" i="5" s="1"/>
  <c r="V1637" i="5"/>
  <c r="E1637" i="5" s="1"/>
  <c r="X1637" i="5" s="1"/>
  <c r="V1638" i="5"/>
  <c r="E1638" i="5" s="1"/>
  <c r="V1639" i="5"/>
  <c r="E1639" i="5" s="1"/>
  <c r="V1640" i="5"/>
  <c r="E1640" i="5" s="1"/>
  <c r="V1641" i="5"/>
  <c r="E1641" i="5" s="1"/>
  <c r="V1642" i="5"/>
  <c r="E1642" i="5" s="1"/>
  <c r="V1643" i="5"/>
  <c r="E1643" i="5" s="1"/>
  <c r="X1643" i="5" s="1"/>
  <c r="V1644" i="5"/>
  <c r="E1644" i="5" s="1"/>
  <c r="V1645" i="5"/>
  <c r="E1645" i="5" s="1"/>
  <c r="V1646" i="5"/>
  <c r="E1646" i="5" s="1"/>
  <c r="V1647" i="5"/>
  <c r="E1647" i="5" s="1"/>
  <c r="V1648" i="5"/>
  <c r="E1648" i="5" s="1"/>
  <c r="V1649" i="5"/>
  <c r="E1649" i="5" s="1"/>
  <c r="V1650" i="5"/>
  <c r="E1650" i="5" s="1"/>
  <c r="V1651" i="5"/>
  <c r="E1651" i="5"/>
  <c r="V1652" i="5"/>
  <c r="E1652" i="5" s="1"/>
  <c r="V1653" i="5"/>
  <c r="E1653" i="5" s="1"/>
  <c r="V1654" i="5"/>
  <c r="E1654" i="5" s="1"/>
  <c r="V1655" i="5"/>
  <c r="E1655" i="5"/>
  <c r="V1656" i="5"/>
  <c r="E1656" i="5" s="1"/>
  <c r="X1656" i="5" s="1"/>
  <c r="V1657" i="5"/>
  <c r="E1657" i="5" s="1"/>
  <c r="X1657" i="5" s="1"/>
  <c r="V1658" i="5"/>
  <c r="E1658" i="5" s="1"/>
  <c r="V1659" i="5"/>
  <c r="E1659" i="5"/>
  <c r="V1660" i="5"/>
  <c r="E1660" i="5" s="1"/>
  <c r="V1661" i="5"/>
  <c r="E1661" i="5" s="1"/>
  <c r="V1662" i="5"/>
  <c r="E1662" i="5" s="1"/>
  <c r="V1663" i="5"/>
  <c r="E1663" i="5" s="1"/>
  <c r="V1664" i="5"/>
  <c r="E1664" i="5" s="1"/>
  <c r="X1664" i="5" s="1"/>
  <c r="V1665" i="5"/>
  <c r="E1665" i="5" s="1"/>
  <c r="V1666" i="5"/>
  <c r="E1666" i="5" s="1"/>
  <c r="V1667" i="5"/>
  <c r="E1667" i="5"/>
  <c r="V1668" i="5"/>
  <c r="E1668" i="5" s="1"/>
  <c r="V1669" i="5"/>
  <c r="E1669" i="5" s="1"/>
  <c r="V1670" i="5"/>
  <c r="E1670" i="5" s="1"/>
  <c r="V1671" i="5"/>
  <c r="E1671" i="5" s="1"/>
  <c r="X1671" i="5" s="1"/>
  <c r="V1672" i="5"/>
  <c r="E1672" i="5" s="1"/>
  <c r="V1673" i="5"/>
  <c r="E1673" i="5" s="1"/>
  <c r="V1674" i="5"/>
  <c r="E1674" i="5" s="1"/>
  <c r="V1675" i="5"/>
  <c r="E1675" i="5" s="1"/>
  <c r="V1676" i="5"/>
  <c r="E1676" i="5" s="1"/>
  <c r="V1677" i="5"/>
  <c r="E1677" i="5" s="1"/>
  <c r="V1678" i="5"/>
  <c r="E1678" i="5" s="1"/>
  <c r="V1679" i="5"/>
  <c r="E1679" i="5" s="1"/>
  <c r="X1679" i="5" s="1"/>
  <c r="V1680" i="5"/>
  <c r="E1680" i="5" s="1"/>
  <c r="V1681" i="5"/>
  <c r="E1681" i="5" s="1"/>
  <c r="V1682" i="5"/>
  <c r="E1682" i="5" s="1"/>
  <c r="V1683" i="5"/>
  <c r="E1683" i="5"/>
  <c r="V1684" i="5"/>
  <c r="E1684" i="5" s="1"/>
  <c r="V1685" i="5"/>
  <c r="E1685" i="5" s="1"/>
  <c r="V1686" i="5"/>
  <c r="E1686" i="5" s="1"/>
  <c r="X1686" i="5" s="1"/>
  <c r="V1687" i="5"/>
  <c r="E1687" i="5"/>
  <c r="V1688" i="5"/>
  <c r="E1688" i="5" s="1"/>
  <c r="V1689" i="5"/>
  <c r="E1689" i="5" s="1"/>
  <c r="V1690" i="5"/>
  <c r="E1690" i="5" s="1"/>
  <c r="V1691" i="5"/>
  <c r="E1691" i="5"/>
  <c r="V1692" i="5"/>
  <c r="E1692" i="5" s="1"/>
  <c r="X1692" i="5" s="1"/>
  <c r="V1693" i="5"/>
  <c r="E1693" i="5" s="1"/>
  <c r="V1694" i="5"/>
  <c r="E1694" i="5" s="1"/>
  <c r="V1695" i="5"/>
  <c r="E1695" i="5" s="1"/>
  <c r="V1696" i="5"/>
  <c r="E1696" i="5" s="1"/>
  <c r="V1697" i="5"/>
  <c r="E1697" i="5" s="1"/>
  <c r="V1698" i="5"/>
  <c r="E1698" i="5" s="1"/>
  <c r="X1698" i="5" s="1"/>
  <c r="V1699" i="5"/>
  <c r="E1699" i="5"/>
  <c r="X1699" i="5" s="1"/>
  <c r="V1700" i="5"/>
  <c r="E1700" i="5" s="1"/>
  <c r="V1701" i="5"/>
  <c r="E1701" i="5" s="1"/>
  <c r="V1702" i="5"/>
  <c r="E1702" i="5" s="1"/>
  <c r="V1703" i="5"/>
  <c r="E1703" i="5" s="1"/>
  <c r="V1704" i="5"/>
  <c r="E1704" i="5" s="1"/>
  <c r="V1705" i="5"/>
  <c r="E1705" i="5" s="1"/>
  <c r="V1706" i="5"/>
  <c r="E1706" i="5" s="1"/>
  <c r="V1707" i="5"/>
  <c r="E1707" i="5" s="1"/>
  <c r="X1707" i="5" s="1"/>
  <c r="V1708" i="5"/>
  <c r="E1708" i="5" s="1"/>
  <c r="V1709" i="5"/>
  <c r="E1709" i="5" s="1"/>
  <c r="X1709" i="5" s="1"/>
  <c r="V1710" i="5"/>
  <c r="E1710" i="5" s="1"/>
  <c r="V1711" i="5"/>
  <c r="E1711" i="5" s="1"/>
  <c r="V1712" i="5"/>
  <c r="E1712" i="5" s="1"/>
  <c r="V1713" i="5"/>
  <c r="E1713" i="5" s="1"/>
  <c r="V1714" i="5"/>
  <c r="E1714" i="5" s="1"/>
  <c r="V1715" i="5"/>
  <c r="E1715" i="5"/>
  <c r="V1716" i="5"/>
  <c r="E1716" i="5" s="1"/>
  <c r="V1717" i="5"/>
  <c r="E1717" i="5" s="1"/>
  <c r="V1718" i="5"/>
  <c r="E1718" i="5" s="1"/>
  <c r="V1719" i="5"/>
  <c r="E1719" i="5"/>
  <c r="V1720" i="5"/>
  <c r="E1720" i="5" s="1"/>
  <c r="V1721" i="5"/>
  <c r="E1721" i="5" s="1"/>
  <c r="X1721" i="5" s="1"/>
  <c r="V1722" i="5"/>
  <c r="E1722" i="5" s="1"/>
  <c r="V1723" i="5"/>
  <c r="E1723" i="5"/>
  <c r="V1724" i="5"/>
  <c r="E1724" i="5" s="1"/>
  <c r="V1725" i="5"/>
  <c r="E1725" i="5" s="1"/>
  <c r="V1726" i="5"/>
  <c r="E1726" i="5" s="1"/>
  <c r="V1727" i="5"/>
  <c r="E1727" i="5" s="1"/>
  <c r="V1728" i="5"/>
  <c r="E1728" i="5" s="1"/>
  <c r="X1728" i="5" s="1"/>
  <c r="V1729" i="5"/>
  <c r="E1729" i="5" s="1"/>
  <c r="V1730" i="5"/>
  <c r="E1730" i="5" s="1"/>
  <c r="V1731" i="5"/>
  <c r="E1731" i="5"/>
  <c r="V1732" i="5"/>
  <c r="E1732" i="5" s="1"/>
  <c r="V1733" i="5"/>
  <c r="E1733" i="5" s="1"/>
  <c r="V1734" i="5"/>
  <c r="E1734" i="5" s="1"/>
  <c r="V1735" i="5"/>
  <c r="E1735" i="5" s="1"/>
  <c r="X1735" i="5" s="1"/>
  <c r="V1736" i="5"/>
  <c r="E1736" i="5" s="1"/>
  <c r="V1737" i="5"/>
  <c r="E1737" i="5" s="1"/>
  <c r="V1738" i="5"/>
  <c r="E1738" i="5" s="1"/>
  <c r="V1739" i="5"/>
  <c r="E1739" i="5" s="1"/>
  <c r="V1740" i="5"/>
  <c r="E1740" i="5" s="1"/>
  <c r="V1741" i="5"/>
  <c r="E1741" i="5" s="1"/>
  <c r="V1742" i="5"/>
  <c r="E1742" i="5" s="1"/>
  <c r="V1743" i="5"/>
  <c r="E1743" i="5" s="1"/>
  <c r="X1743" i="5" s="1"/>
  <c r="V1744" i="5"/>
  <c r="E1744" i="5" s="1"/>
  <c r="V1745" i="5"/>
  <c r="E1745" i="5" s="1"/>
  <c r="V1746" i="5"/>
  <c r="E1746" i="5" s="1"/>
  <c r="V1747" i="5"/>
  <c r="E1747" i="5"/>
  <c r="V1748" i="5"/>
  <c r="E1748" i="5" s="1"/>
  <c r="V1749" i="5"/>
  <c r="E1749" i="5" s="1"/>
  <c r="X1749" i="5" s="1"/>
  <c r="V1750" i="5"/>
  <c r="E1750" i="5" s="1"/>
  <c r="X1750" i="5" s="1"/>
  <c r="V1751" i="5"/>
  <c r="E1751" i="5"/>
  <c r="V1752" i="5"/>
  <c r="E1752" i="5" s="1"/>
  <c r="V1753" i="5"/>
  <c r="E1753" i="5" s="1"/>
  <c r="V1754" i="5"/>
  <c r="E1754" i="5" s="1"/>
  <c r="V1755" i="5"/>
  <c r="E1755" i="5"/>
  <c r="V1756" i="5"/>
  <c r="E1756" i="5" s="1"/>
  <c r="X1756" i="5" s="1"/>
  <c r="V1757" i="5"/>
  <c r="E1757" i="5" s="1"/>
  <c r="V1758" i="5"/>
  <c r="E1758" i="5" s="1"/>
  <c r="V1759" i="5"/>
  <c r="E1759" i="5" s="1"/>
  <c r="V1760" i="5"/>
  <c r="E1760" i="5" s="1"/>
  <c r="V1761" i="5"/>
  <c r="E1761" i="5" s="1"/>
  <c r="V1762" i="5"/>
  <c r="E1762" i="5" s="1"/>
  <c r="X1762" i="5" s="1"/>
  <c r="V1763" i="5"/>
  <c r="E1763" i="5"/>
  <c r="X1763" i="5" s="1"/>
  <c r="V1764" i="5"/>
  <c r="E1764" i="5" s="1"/>
  <c r="V1765" i="5"/>
  <c r="E1765" i="5" s="1"/>
  <c r="V1766" i="5"/>
  <c r="E1766" i="5" s="1"/>
  <c r="V1767" i="5"/>
  <c r="E1767" i="5" s="1"/>
  <c r="V1768" i="5"/>
  <c r="E1768" i="5" s="1"/>
  <c r="V1769" i="5"/>
  <c r="E1769" i="5" s="1"/>
  <c r="V1770" i="5"/>
  <c r="E1770" i="5" s="1"/>
  <c r="V1771" i="5"/>
  <c r="E1771" i="5" s="1"/>
  <c r="X1771" i="5" s="1"/>
  <c r="V1772" i="5"/>
  <c r="E1772" i="5" s="1"/>
  <c r="V1773" i="5"/>
  <c r="E1773" i="5" s="1"/>
  <c r="V1774" i="5"/>
  <c r="E1774" i="5" s="1"/>
  <c r="V1775" i="5"/>
  <c r="E1775" i="5" s="1"/>
  <c r="V1776" i="5"/>
  <c r="E1776" i="5" s="1"/>
  <c r="V1777" i="5"/>
  <c r="E1777" i="5" s="1"/>
  <c r="V1778" i="5"/>
  <c r="E1778" i="5" s="1"/>
  <c r="X1778" i="5" s="1"/>
  <c r="V1779" i="5"/>
  <c r="E1779" i="5"/>
  <c r="V1780" i="5"/>
  <c r="E1780" i="5" s="1"/>
  <c r="V1781" i="5"/>
  <c r="E1781" i="5" s="1"/>
  <c r="V1782" i="5"/>
  <c r="E1782" i="5" s="1"/>
  <c r="V1783" i="5"/>
  <c r="E1783" i="5"/>
  <c r="V1784" i="5"/>
  <c r="E1784" i="5" s="1"/>
  <c r="V1785" i="5"/>
  <c r="E1785" i="5" s="1"/>
  <c r="X1785" i="5" s="1"/>
  <c r="V1786" i="5"/>
  <c r="E1786" i="5" s="1"/>
  <c r="V1787" i="5"/>
  <c r="E1787" i="5"/>
  <c r="V1788" i="5"/>
  <c r="E1788" i="5" s="1"/>
  <c r="V1789" i="5"/>
  <c r="E1789" i="5" s="1"/>
  <c r="V1790" i="5"/>
  <c r="E1790" i="5" s="1"/>
  <c r="V1791" i="5"/>
  <c r="E1791" i="5" s="1"/>
  <c r="V1792" i="5"/>
  <c r="E1792" i="5" s="1"/>
  <c r="X1792" i="5" s="1"/>
  <c r="V1793" i="5"/>
  <c r="E1793" i="5" s="1"/>
  <c r="V1794" i="5"/>
  <c r="E1794" i="5" s="1"/>
  <c r="V1795" i="5"/>
  <c r="E1795" i="5"/>
  <c r="V1796" i="5"/>
  <c r="E1796" i="5" s="1"/>
  <c r="V1797" i="5"/>
  <c r="E1797" i="5" s="1"/>
  <c r="V1798" i="5"/>
  <c r="E1798" i="5" s="1"/>
  <c r="V1799" i="5"/>
  <c r="E1799" i="5"/>
  <c r="V1800" i="5"/>
  <c r="E1800" i="5" s="1"/>
  <c r="V1801" i="5"/>
  <c r="E1801" i="5" s="1"/>
  <c r="V1802" i="5"/>
  <c r="E1802" i="5" s="1"/>
  <c r="V1803" i="5"/>
  <c r="E1803" i="5" s="1"/>
  <c r="V1804" i="5"/>
  <c r="E1804" i="5" s="1"/>
  <c r="V1805" i="5"/>
  <c r="E1805" i="5" s="1"/>
  <c r="X1805" i="5" s="1"/>
  <c r="V1806" i="5"/>
  <c r="E1806" i="5" s="1"/>
  <c r="X1806" i="5" s="1"/>
  <c r="V1807" i="5"/>
  <c r="E1807" i="5" s="1"/>
  <c r="V1808" i="5"/>
  <c r="E1808" i="5" s="1"/>
  <c r="V1809" i="5"/>
  <c r="E1809" i="5" s="1"/>
  <c r="V1810" i="5"/>
  <c r="E1810" i="5" s="1"/>
  <c r="V1811" i="5"/>
  <c r="E1811" i="5"/>
  <c r="V1812" i="5"/>
  <c r="E1812" i="5" s="1"/>
  <c r="V1813" i="5"/>
  <c r="E1813" i="5" s="1"/>
  <c r="X1813" i="5" s="1"/>
  <c r="V1814" i="5"/>
  <c r="E1814" i="5" s="1"/>
  <c r="V1815" i="5"/>
  <c r="E1815" i="5"/>
  <c r="V1816" i="5"/>
  <c r="E1816" i="5" s="1"/>
  <c r="V1817" i="5"/>
  <c r="E1817" i="5" s="1"/>
  <c r="V1818" i="5"/>
  <c r="E1818" i="5" s="1"/>
  <c r="V1819" i="5"/>
  <c r="E1819" i="5"/>
  <c r="X1819" i="5" s="1"/>
  <c r="V1820" i="5"/>
  <c r="E1820" i="5" s="1"/>
  <c r="V1821" i="5"/>
  <c r="E1821" i="5" s="1"/>
  <c r="V1822" i="5"/>
  <c r="E1822" i="5" s="1"/>
  <c r="V1823" i="5"/>
  <c r="E1823" i="5" s="1"/>
  <c r="V1824" i="5"/>
  <c r="E1824" i="5" s="1"/>
  <c r="V1825" i="5"/>
  <c r="E1825" i="5" s="1"/>
  <c r="V1826" i="5"/>
  <c r="E1826" i="5" s="1"/>
  <c r="V1827" i="5"/>
  <c r="E1827" i="5"/>
  <c r="V1828" i="5"/>
  <c r="E1828" i="5" s="1"/>
  <c r="V1829" i="5"/>
  <c r="E1829" i="5" s="1"/>
  <c r="V1830" i="5"/>
  <c r="E1830" i="5" s="1"/>
  <c r="V1831" i="5"/>
  <c r="E1831" i="5"/>
  <c r="X1831" i="5" s="1"/>
  <c r="V1832" i="5"/>
  <c r="E1832" i="5" s="1"/>
  <c r="V1833" i="5"/>
  <c r="E1833" i="5"/>
  <c r="V1834" i="5"/>
  <c r="E1834" i="5" s="1"/>
  <c r="V1835" i="5"/>
  <c r="E1835" i="5"/>
  <c r="V1836" i="5"/>
  <c r="E1836" i="5" s="1"/>
  <c r="V1837" i="5"/>
  <c r="E1837" i="5" s="1"/>
  <c r="V1838" i="5"/>
  <c r="E1838" i="5" s="1"/>
  <c r="X1838" i="5" s="1"/>
  <c r="V1839" i="5"/>
  <c r="E1839" i="5" s="1"/>
  <c r="X1839" i="5" s="1"/>
  <c r="V1840" i="5"/>
  <c r="E1840" i="5" s="1"/>
  <c r="V1841" i="5"/>
  <c r="E1841" i="5"/>
  <c r="V1842" i="5"/>
  <c r="E1842" i="5" s="1"/>
  <c r="V1843" i="5"/>
  <c r="E1843" i="5"/>
  <c r="V1844" i="5"/>
  <c r="E1844" i="5" s="1"/>
  <c r="X1844" i="5" s="1"/>
  <c r="V1845" i="5"/>
  <c r="E1845" i="5" s="1"/>
  <c r="X1845" i="5" s="1"/>
  <c r="V1846" i="5"/>
  <c r="E1846" i="5" s="1"/>
  <c r="V1847" i="5"/>
  <c r="E1847" i="5"/>
  <c r="V1848" i="5"/>
  <c r="E1848" i="5" s="1"/>
  <c r="V1849" i="5"/>
  <c r="E1849" i="5"/>
  <c r="X1849" i="5" s="1"/>
  <c r="V1850" i="5"/>
  <c r="E1850" i="5" s="1"/>
  <c r="V1851" i="5"/>
  <c r="E1851" i="5"/>
  <c r="V1852" i="5"/>
  <c r="E1852" i="5" s="1"/>
  <c r="V1853" i="5"/>
  <c r="E1853" i="5" s="1"/>
  <c r="V1854" i="5"/>
  <c r="E1854" i="5" s="1"/>
  <c r="V1855" i="5"/>
  <c r="E1855" i="5" s="1"/>
  <c r="V1856" i="5"/>
  <c r="E1856" i="5" s="1"/>
  <c r="V1857" i="5"/>
  <c r="E1857" i="5"/>
  <c r="X1857" i="5" s="1"/>
  <c r="V1858" i="5"/>
  <c r="E1858" i="5" s="1"/>
  <c r="V1859" i="5"/>
  <c r="E1859" i="5"/>
  <c r="V1860" i="5"/>
  <c r="E1860" i="5" s="1"/>
  <c r="V1861" i="5"/>
  <c r="E1861" i="5" s="1"/>
  <c r="V1862" i="5"/>
  <c r="E1862" i="5" s="1"/>
  <c r="V1863" i="5"/>
  <c r="E1863" i="5"/>
  <c r="X1863" i="5" s="1"/>
  <c r="V1864" i="5"/>
  <c r="E1864" i="5" s="1"/>
  <c r="V1865" i="5"/>
  <c r="E1865" i="5"/>
  <c r="V1866" i="5"/>
  <c r="E1866" i="5" s="1"/>
  <c r="V1867" i="5"/>
  <c r="E1867" i="5"/>
  <c r="V1868" i="5"/>
  <c r="E1868" i="5" s="1"/>
  <c r="V1869" i="5"/>
  <c r="E1869" i="5" s="1"/>
  <c r="X1869" i="5" s="1"/>
  <c r="V1870" i="5"/>
  <c r="E1870" i="5" s="1"/>
  <c r="V1871" i="5"/>
  <c r="E1871" i="5" s="1"/>
  <c r="V1872" i="5"/>
  <c r="E1872" i="5" s="1"/>
  <c r="V1873" i="5"/>
  <c r="E1873" i="5"/>
  <c r="V1874" i="5"/>
  <c r="E1874" i="5" s="1"/>
  <c r="X1874" i="5" s="1"/>
  <c r="V1875" i="5"/>
  <c r="E1875" i="5"/>
  <c r="X1875" i="5" s="1"/>
  <c r="V1876" i="5"/>
  <c r="E1876" i="5" s="1"/>
  <c r="V1877" i="5"/>
  <c r="E1877" i="5" s="1"/>
  <c r="X1877" i="5" s="1"/>
  <c r="V1878" i="5"/>
  <c r="E1878" i="5" s="1"/>
  <c r="V1879" i="5"/>
  <c r="E1879" i="5"/>
  <c r="V1880" i="5"/>
  <c r="E1880" i="5" s="1"/>
  <c r="V1881" i="5"/>
  <c r="E1881" i="5"/>
  <c r="X1881" i="5" s="1"/>
  <c r="V1882" i="5"/>
  <c r="E1882" i="5" s="1"/>
  <c r="V1883" i="5"/>
  <c r="E1883" i="5"/>
  <c r="V1884" i="5"/>
  <c r="E1884" i="5" s="1"/>
  <c r="V1885" i="5"/>
  <c r="E1885" i="5" s="1"/>
  <c r="V1886" i="5"/>
  <c r="E1886" i="5" s="1"/>
  <c r="V1887" i="5"/>
  <c r="E1887" i="5" s="1"/>
  <c r="X1887" i="5" s="1"/>
  <c r="V1888" i="5"/>
  <c r="E1888" i="5" s="1"/>
  <c r="X1888" i="5" s="1"/>
  <c r="V1889" i="5"/>
  <c r="E1889" i="5"/>
  <c r="V1890" i="5"/>
  <c r="E1890" i="5" s="1"/>
  <c r="V1891" i="5"/>
  <c r="E1891" i="5"/>
  <c r="V1892" i="5"/>
  <c r="E1892" i="5" s="1"/>
  <c r="X1892" i="5" s="1"/>
  <c r="V1893" i="5"/>
  <c r="E1893" i="5" s="1"/>
  <c r="X1893" i="5" s="1"/>
  <c r="V1894" i="5"/>
  <c r="E1894" i="5" s="1"/>
  <c r="X1894" i="5" s="1"/>
  <c r="V1895" i="5"/>
  <c r="E1895" i="5"/>
  <c r="V1896" i="5"/>
  <c r="E1896" i="5" s="1"/>
  <c r="V1897" i="5"/>
  <c r="E1897" i="5"/>
  <c r="V1898" i="5"/>
  <c r="E1898" i="5" s="1"/>
  <c r="V1899" i="5"/>
  <c r="E1899" i="5"/>
  <c r="X1899" i="5" s="1"/>
  <c r="V1900" i="5"/>
  <c r="E1900" i="5" s="1"/>
  <c r="V1901" i="5"/>
  <c r="E1901" i="5" s="1"/>
  <c r="V1902" i="5"/>
  <c r="E1902" i="5" s="1"/>
  <c r="V1903" i="5"/>
  <c r="E1903" i="5" s="1"/>
  <c r="V1904" i="5"/>
  <c r="E1904" i="5" s="1"/>
  <c r="V1905" i="5"/>
  <c r="E1905" i="5"/>
  <c r="X1905" i="5" s="1"/>
  <c r="V1906" i="5"/>
  <c r="E1906" i="5" s="1"/>
  <c r="X1906" i="5" s="1"/>
  <c r="V1907" i="5"/>
  <c r="E1907" i="5"/>
  <c r="V1908" i="5"/>
  <c r="E1908" i="5" s="1"/>
  <c r="V1909" i="5"/>
  <c r="E1909" i="5" s="1"/>
  <c r="V1910" i="5"/>
  <c r="E1910" i="5" s="1"/>
  <c r="V1911" i="5"/>
  <c r="E1911" i="5"/>
  <c r="X1911" i="5" s="1"/>
  <c r="V1912" i="5"/>
  <c r="E1912" i="5" s="1"/>
  <c r="V1913" i="5"/>
  <c r="E1913" i="5"/>
  <c r="X1913" i="5" s="1"/>
  <c r="V1914" i="5"/>
  <c r="E1914" i="5" s="1"/>
  <c r="V1915" i="5"/>
  <c r="E1915" i="5"/>
  <c r="V1916" i="5"/>
  <c r="E1916" i="5" s="1"/>
  <c r="V1917" i="5"/>
  <c r="E1917" i="5" s="1"/>
  <c r="X1917" i="5" s="1"/>
  <c r="V1918" i="5"/>
  <c r="E1918" i="5" s="1"/>
  <c r="X1918" i="5" s="1"/>
  <c r="V1919" i="5"/>
  <c r="E1919" i="5" s="1"/>
  <c r="V1920" i="5"/>
  <c r="E1920" i="5"/>
  <c r="V1921" i="5"/>
  <c r="E1921" i="5"/>
  <c r="V1922" i="5"/>
  <c r="E1922" i="5" s="1"/>
  <c r="V1923" i="5"/>
  <c r="E1923" i="5"/>
  <c r="X1923" i="5" s="1"/>
  <c r="V1924" i="5"/>
  <c r="E1924" i="5" s="1"/>
  <c r="V1925" i="5"/>
  <c r="E1925" i="5"/>
  <c r="V1926" i="5"/>
  <c r="E1926" i="5" s="1"/>
  <c r="V1927" i="5"/>
  <c r="E1927" i="5"/>
  <c r="V1928" i="5"/>
  <c r="E1928" i="5" s="1"/>
  <c r="V1929" i="5"/>
  <c r="E1929" i="5"/>
  <c r="V1930" i="5"/>
  <c r="E1930" i="5" s="1"/>
  <c r="V1931" i="5"/>
  <c r="E1931" i="5"/>
  <c r="V1932" i="5"/>
  <c r="E1932" i="5" s="1"/>
  <c r="V1933" i="5"/>
  <c r="E1933" i="5"/>
  <c r="X1933" i="5" s="1"/>
  <c r="V1934" i="5"/>
  <c r="E1934" i="5" s="1"/>
  <c r="V1935" i="5"/>
  <c r="E1935" i="5"/>
  <c r="V1936" i="5"/>
  <c r="E1936" i="5" s="1"/>
  <c r="V1937" i="5"/>
  <c r="E1937" i="5"/>
  <c r="V1938" i="5"/>
  <c r="E1938" i="5" s="1"/>
  <c r="X1938" i="5" s="1"/>
  <c r="V1939" i="5"/>
  <c r="E1939" i="5"/>
  <c r="X1939" i="5" s="1"/>
  <c r="V1940" i="5"/>
  <c r="E1940" i="5" s="1"/>
  <c r="V1941" i="5"/>
  <c r="E1941" i="5"/>
  <c r="V1942" i="5"/>
  <c r="E1942" i="5" s="1"/>
  <c r="V1943" i="5"/>
  <c r="E1943" i="5"/>
  <c r="X1943" i="5" s="1"/>
  <c r="V1944" i="5"/>
  <c r="E1944" i="5" s="1"/>
  <c r="X1944" i="5" s="1"/>
  <c r="V1945" i="5"/>
  <c r="E1945" i="5"/>
  <c r="V1946" i="5"/>
  <c r="E1946" i="5" s="1"/>
  <c r="V1947" i="5"/>
  <c r="E1947" i="5"/>
  <c r="V1948" i="5"/>
  <c r="E1948" i="5" s="1"/>
  <c r="V1949" i="5"/>
  <c r="E1949" i="5"/>
  <c r="V1950" i="5"/>
  <c r="E1950" i="5" s="1"/>
  <c r="X1950" i="5" s="1"/>
  <c r="V1951" i="5"/>
  <c r="E1951" i="5"/>
  <c r="V1952" i="5"/>
  <c r="E1952" i="5" s="1"/>
  <c r="V1953" i="5"/>
  <c r="E1953" i="5"/>
  <c r="V1954" i="5"/>
  <c r="E1954" i="5" s="1"/>
  <c r="X1954" i="5" s="1"/>
  <c r="V1955" i="5"/>
  <c r="E1955" i="5"/>
  <c r="X1955" i="5" s="1"/>
  <c r="V1956" i="5"/>
  <c r="E1956" i="5" s="1"/>
  <c r="V1957" i="5"/>
  <c r="E1957" i="5"/>
  <c r="V1958" i="5"/>
  <c r="E1958" i="5" s="1"/>
  <c r="V1959" i="5"/>
  <c r="E1959" i="5"/>
  <c r="X1959" i="5" s="1"/>
  <c r="V1960" i="5"/>
  <c r="E1960" i="5" s="1"/>
  <c r="X1960" i="5" s="1"/>
  <c r="V1961" i="5"/>
  <c r="E1961" i="5"/>
  <c r="V1962" i="5"/>
  <c r="E1962" i="5" s="1"/>
  <c r="V1963" i="5"/>
  <c r="E1963" i="5"/>
  <c r="V1964" i="5"/>
  <c r="E1964" i="5" s="1"/>
  <c r="V1965" i="5"/>
  <c r="E1965" i="5"/>
  <c r="V1966" i="5"/>
  <c r="E1966" i="5" s="1"/>
  <c r="X1966" i="5" s="1"/>
  <c r="V1967" i="5"/>
  <c r="E1967" i="5"/>
  <c r="V1968" i="5"/>
  <c r="E1968" i="5" s="1"/>
  <c r="V1969" i="5"/>
  <c r="E1969" i="5"/>
  <c r="V1970" i="5"/>
  <c r="E1970" i="5" s="1"/>
  <c r="X1970" i="5" s="1"/>
  <c r="V1971" i="5"/>
  <c r="E1971" i="5"/>
  <c r="X1971" i="5" s="1"/>
  <c r="V1972" i="5"/>
  <c r="E1972" i="5" s="1"/>
  <c r="V1973" i="5"/>
  <c r="E1973" i="5"/>
  <c r="V1974" i="5"/>
  <c r="E1974" i="5" s="1"/>
  <c r="V1975" i="5"/>
  <c r="E1975" i="5"/>
  <c r="X1975" i="5" s="1"/>
  <c r="V1976" i="5"/>
  <c r="E1976" i="5" s="1"/>
  <c r="X1976" i="5" s="1"/>
  <c r="V1977" i="5"/>
  <c r="E1977" i="5"/>
  <c r="V1978" i="5"/>
  <c r="E1978" i="5" s="1"/>
  <c r="V1979" i="5"/>
  <c r="E1979" i="5"/>
  <c r="V1980" i="5"/>
  <c r="E1980" i="5" s="1"/>
  <c r="V1981" i="5"/>
  <c r="E1981" i="5"/>
  <c r="V1982" i="5"/>
  <c r="E1982" i="5" s="1"/>
  <c r="X1982" i="5" s="1"/>
  <c r="V1983" i="5"/>
  <c r="E1983" i="5"/>
  <c r="V1984" i="5"/>
  <c r="E1984" i="5" s="1"/>
  <c r="V1985" i="5"/>
  <c r="E1985" i="5"/>
  <c r="V1986" i="5"/>
  <c r="E1986" i="5" s="1"/>
  <c r="X1986" i="5" s="1"/>
  <c r="V1987" i="5"/>
  <c r="E1987" i="5"/>
  <c r="X1987" i="5" s="1"/>
  <c r="V1988" i="5"/>
  <c r="E1988" i="5" s="1"/>
  <c r="V1989" i="5"/>
  <c r="E1989" i="5"/>
  <c r="V1990" i="5"/>
  <c r="E1990" i="5" s="1"/>
  <c r="V1991" i="5"/>
  <c r="E1991" i="5"/>
  <c r="V1992" i="5"/>
  <c r="E1992" i="5" s="1"/>
  <c r="X1992" i="5" s="1"/>
  <c r="V1993" i="5"/>
  <c r="E1993" i="5"/>
  <c r="V1994" i="5"/>
  <c r="E1994" i="5" s="1"/>
  <c r="V1995" i="5"/>
  <c r="E1995" i="5"/>
  <c r="V1996" i="5"/>
  <c r="E1996" i="5" s="1"/>
  <c r="V1997" i="5"/>
  <c r="E1997" i="5"/>
  <c r="X1997" i="5" s="1"/>
  <c r="V1998" i="5"/>
  <c r="E1998" i="5" s="1"/>
  <c r="X1998" i="5" s="1"/>
  <c r="V1999" i="5"/>
  <c r="E1999" i="5"/>
  <c r="V2000" i="5"/>
  <c r="E2000" i="5" s="1"/>
  <c r="V2001" i="5"/>
  <c r="E2001" i="5"/>
  <c r="V2002" i="5"/>
  <c r="E2002" i="5" s="1"/>
  <c r="X2002" i="5" s="1"/>
  <c r="V2003" i="5"/>
  <c r="E2003" i="5"/>
  <c r="X2003" i="5" s="1"/>
  <c r="V2004" i="5"/>
  <c r="E2004" i="5" s="1"/>
  <c r="V2005" i="5"/>
  <c r="E2005" i="5"/>
  <c r="V2006" i="5"/>
  <c r="E2006" i="5" s="1"/>
  <c r="V2007" i="5"/>
  <c r="E2007" i="5"/>
  <c r="X2007" i="5" s="1"/>
  <c r="V2008" i="5"/>
  <c r="E2008" i="5" s="1"/>
  <c r="X2008" i="5" s="1"/>
  <c r="V2009" i="5"/>
  <c r="E2009" i="5"/>
  <c r="V2010" i="5"/>
  <c r="E2010" i="5" s="1"/>
  <c r="V2011" i="5"/>
  <c r="E2011" i="5"/>
  <c r="V2012" i="5"/>
  <c r="E2012" i="5" s="1"/>
  <c r="V2013" i="5"/>
  <c r="E2013" i="5"/>
  <c r="X2013" i="5" s="1"/>
  <c r="V2014" i="5"/>
  <c r="E2014" i="5" s="1"/>
  <c r="X2014" i="5" s="1"/>
  <c r="V2015" i="5"/>
  <c r="E2015" i="5"/>
  <c r="V2016" i="5"/>
  <c r="E2016" i="5" s="1"/>
  <c r="V2017" i="5"/>
  <c r="E2017" i="5"/>
  <c r="V2018" i="5"/>
  <c r="E2018" i="5" s="1"/>
  <c r="X2018" i="5" s="1"/>
  <c r="V2019" i="5"/>
  <c r="E2019" i="5"/>
  <c r="X2019" i="5" s="1"/>
  <c r="V2020" i="5"/>
  <c r="E2020" i="5" s="1"/>
  <c r="V2021" i="5"/>
  <c r="E2021" i="5"/>
  <c r="V2022" i="5"/>
  <c r="E2022" i="5" s="1"/>
  <c r="V2023" i="5"/>
  <c r="E2023" i="5"/>
  <c r="X2023" i="5" s="1"/>
  <c r="V2024" i="5"/>
  <c r="E2024" i="5" s="1"/>
  <c r="V2025" i="5"/>
  <c r="E2025" i="5"/>
  <c r="V2026" i="5"/>
  <c r="E2026" i="5" s="1"/>
  <c r="V2027" i="5"/>
  <c r="E2027" i="5"/>
  <c r="V2028" i="5"/>
  <c r="E2028" i="5" s="1"/>
  <c r="V2029" i="5"/>
  <c r="E2029" i="5"/>
  <c r="X2029" i="5" s="1"/>
  <c r="V2030" i="5"/>
  <c r="E2030" i="5" s="1"/>
  <c r="V2031" i="5"/>
  <c r="E2031" i="5"/>
  <c r="V2032" i="5"/>
  <c r="E2032" i="5" s="1"/>
  <c r="V2033" i="5"/>
  <c r="E2033" i="5"/>
  <c r="V2034" i="5"/>
  <c r="E2034" i="5" s="1"/>
  <c r="X2034" i="5" s="1"/>
  <c r="V2035" i="5"/>
  <c r="E2035" i="5"/>
  <c r="X2035" i="5" s="1"/>
  <c r="V2036" i="5"/>
  <c r="E2036" i="5" s="1"/>
  <c r="V2037" i="5"/>
  <c r="E2037" i="5"/>
  <c r="V2038" i="5"/>
  <c r="E2038" i="5" s="1"/>
  <c r="V2039" i="5"/>
  <c r="E2039" i="5"/>
  <c r="V2040" i="5"/>
  <c r="E2040" i="5" s="1"/>
  <c r="X2040" i="5" s="1"/>
  <c r="V2041" i="5"/>
  <c r="E2041" i="5"/>
  <c r="V2042" i="5"/>
  <c r="E2042" i="5" s="1"/>
  <c r="V2043" i="5"/>
  <c r="E2043" i="5"/>
  <c r="V2044" i="5"/>
  <c r="E2044" i="5" s="1"/>
  <c r="V2045" i="5"/>
  <c r="E2045" i="5"/>
  <c r="X2045" i="5" s="1"/>
  <c r="V2046" i="5"/>
  <c r="E2046" i="5" s="1"/>
  <c r="X2046" i="5" s="1"/>
  <c r="V2047" i="5"/>
  <c r="E2047" i="5"/>
  <c r="V2048" i="5"/>
  <c r="E2048" i="5" s="1"/>
  <c r="V2049" i="5"/>
  <c r="E2049" i="5"/>
  <c r="V2050" i="5"/>
  <c r="E2050" i="5" s="1"/>
  <c r="X2050" i="5" s="1"/>
  <c r="V2051" i="5"/>
  <c r="E2051" i="5"/>
  <c r="X2051" i="5" s="1"/>
  <c r="V2052" i="5"/>
  <c r="E2052" i="5" s="1"/>
  <c r="V2053" i="5"/>
  <c r="E2053" i="5"/>
  <c r="V2054" i="5"/>
  <c r="E2054" i="5" s="1"/>
  <c r="V2055" i="5"/>
  <c r="E2055" i="5"/>
  <c r="V2056" i="5"/>
  <c r="E2056" i="5" s="1"/>
  <c r="V2057" i="5"/>
  <c r="E2057" i="5"/>
  <c r="V2058" i="5"/>
  <c r="E2058" i="5" s="1"/>
  <c r="V2059" i="5"/>
  <c r="E2059" i="5"/>
  <c r="V2060" i="5"/>
  <c r="E2060" i="5" s="1"/>
  <c r="V2061" i="5"/>
  <c r="E2061" i="5"/>
  <c r="X2061" i="5" s="1"/>
  <c r="V2062" i="5"/>
  <c r="E2062" i="5" s="1"/>
  <c r="X2062" i="5" s="1"/>
  <c r="V2063" i="5"/>
  <c r="E2063" i="5"/>
  <c r="V2064" i="5"/>
  <c r="E2064" i="5" s="1"/>
  <c r="V2065" i="5"/>
  <c r="E2065" i="5"/>
  <c r="V2066" i="5"/>
  <c r="E2066" i="5" s="1"/>
  <c r="V2067" i="5"/>
  <c r="E2067" i="5"/>
  <c r="X2067" i="5" s="1"/>
  <c r="V2068" i="5"/>
  <c r="E2068" i="5" s="1"/>
  <c r="V2069" i="5"/>
  <c r="E2069" i="5"/>
  <c r="V2070" i="5"/>
  <c r="E2070" i="5" s="1"/>
  <c r="V2071" i="5"/>
  <c r="E2071" i="5"/>
  <c r="V2072" i="5"/>
  <c r="E2072" i="5" s="1"/>
  <c r="V2073" i="5"/>
  <c r="E2073" i="5"/>
  <c r="V2074" i="5"/>
  <c r="E2074" i="5" s="1"/>
  <c r="V2075" i="5"/>
  <c r="E2075" i="5"/>
  <c r="V2076" i="5"/>
  <c r="E2076" i="5" s="1"/>
  <c r="V2077" i="5"/>
  <c r="E2077" i="5"/>
  <c r="V2078" i="5"/>
  <c r="E2078" i="5" s="1"/>
  <c r="X2078" i="5" s="1"/>
  <c r="V2079" i="5"/>
  <c r="E2079" i="5"/>
  <c r="V2080" i="5"/>
  <c r="E2080" i="5" s="1"/>
  <c r="V2081" i="5"/>
  <c r="E2081" i="5"/>
  <c r="V2082" i="5"/>
  <c r="E2082" i="5" s="1"/>
  <c r="X2082" i="5" s="1"/>
  <c r="V2083" i="5"/>
  <c r="E2083" i="5"/>
  <c r="X2083" i="5" s="1"/>
  <c r="V2084" i="5"/>
  <c r="E2084" i="5" s="1"/>
  <c r="V2085" i="5"/>
  <c r="E2085" i="5"/>
  <c r="V2086" i="5"/>
  <c r="E2086" i="5" s="1"/>
  <c r="V2087" i="5"/>
  <c r="E2087" i="5"/>
  <c r="X2087" i="5" s="1"/>
  <c r="V2088" i="5"/>
  <c r="E2088" i="5" s="1"/>
  <c r="V2089" i="5"/>
  <c r="E2089" i="5"/>
  <c r="V2090" i="5"/>
  <c r="E2090" i="5" s="1"/>
  <c r="V2091" i="5"/>
  <c r="E2091" i="5"/>
  <c r="V2092" i="5"/>
  <c r="E2092" i="5" s="1"/>
  <c r="V2093" i="5"/>
  <c r="E2093" i="5"/>
  <c r="X2093" i="5" s="1"/>
  <c r="V2094" i="5"/>
  <c r="E2094" i="5" s="1"/>
  <c r="X2094" i="5" s="1"/>
  <c r="V2095" i="5"/>
  <c r="E2095" i="5"/>
  <c r="V2096" i="5"/>
  <c r="E2096" i="5" s="1"/>
  <c r="V2097" i="5"/>
  <c r="E2097" i="5"/>
  <c r="V2098" i="5"/>
  <c r="E2098" i="5" s="1"/>
  <c r="V2099" i="5"/>
  <c r="E2099" i="5"/>
  <c r="X2099" i="5" s="1"/>
  <c r="V2100" i="5"/>
  <c r="E2100" i="5" s="1"/>
  <c r="V2101" i="5"/>
  <c r="E2101" i="5"/>
  <c r="V2102" i="5"/>
  <c r="E2102" i="5" s="1"/>
  <c r="V2103" i="5"/>
  <c r="E2103" i="5"/>
  <c r="X2103" i="5" s="1"/>
  <c r="V2104" i="5"/>
  <c r="E2104" i="5" s="1"/>
  <c r="X2104" i="5" s="1"/>
  <c r="V2105" i="5"/>
  <c r="E2105" i="5"/>
  <c r="V2106" i="5"/>
  <c r="E2106" i="5" s="1"/>
  <c r="V2107" i="5"/>
  <c r="E2107" i="5"/>
  <c r="V2108" i="5"/>
  <c r="E2108" i="5" s="1"/>
  <c r="V2109" i="5"/>
  <c r="E2109" i="5"/>
  <c r="X2109" i="5" s="1"/>
  <c r="V2110" i="5"/>
  <c r="E2110" i="5" s="1"/>
  <c r="V2111" i="5"/>
  <c r="E2111" i="5"/>
  <c r="V2112" i="5"/>
  <c r="E2112" i="5" s="1"/>
  <c r="V2113" i="5"/>
  <c r="E2113" i="5"/>
  <c r="V2114" i="5"/>
  <c r="E2114" i="5" s="1"/>
  <c r="X2114" i="5" s="1"/>
  <c r="V2115" i="5"/>
  <c r="E2115" i="5"/>
  <c r="X2115" i="5" s="1"/>
  <c r="V2116" i="5"/>
  <c r="E2116" i="5" s="1"/>
  <c r="V2117" i="5"/>
  <c r="E2117" i="5"/>
  <c r="V2118" i="5"/>
  <c r="E2118" i="5" s="1"/>
  <c r="V2119" i="5"/>
  <c r="E2119" i="5"/>
  <c r="X2119" i="5" s="1"/>
  <c r="V2120" i="5"/>
  <c r="E2120" i="5" s="1"/>
  <c r="V2121" i="5"/>
  <c r="E2121" i="5"/>
  <c r="V2122" i="5"/>
  <c r="E2122" i="5" s="1"/>
  <c r="V2123" i="5"/>
  <c r="E2123" i="5"/>
  <c r="V2124" i="5"/>
  <c r="E2124" i="5" s="1"/>
  <c r="V2125" i="5"/>
  <c r="E2125" i="5"/>
  <c r="X2125" i="5" s="1"/>
  <c r="V2126" i="5"/>
  <c r="E2126" i="5" s="1"/>
  <c r="X2126" i="5" s="1"/>
  <c r="V2127" i="5"/>
  <c r="E2127" i="5"/>
  <c r="V2128" i="5"/>
  <c r="E2128" i="5" s="1"/>
  <c r="V2129" i="5"/>
  <c r="E2129" i="5"/>
  <c r="V2130" i="5"/>
  <c r="E2130" i="5" s="1"/>
  <c r="X2130" i="5" s="1"/>
  <c r="V2131" i="5"/>
  <c r="E2131" i="5"/>
  <c r="X2131" i="5" s="1"/>
  <c r="V2132" i="5"/>
  <c r="E2132" i="5" s="1"/>
  <c r="V2133" i="5"/>
  <c r="E2133" i="5"/>
  <c r="V2134" i="5"/>
  <c r="E2134" i="5" s="1"/>
  <c r="V2135" i="5"/>
  <c r="E2135" i="5"/>
  <c r="X2135" i="5" s="1"/>
  <c r="V2136" i="5"/>
  <c r="E2136" i="5" s="1"/>
  <c r="V2137" i="5"/>
  <c r="E2137" i="5"/>
  <c r="V2138" i="5"/>
  <c r="E2138" i="5" s="1"/>
  <c r="V2139" i="5"/>
  <c r="E2139" i="5"/>
  <c r="V2140" i="5"/>
  <c r="E2140" i="5" s="1"/>
  <c r="V2141" i="5"/>
  <c r="E2141" i="5"/>
  <c r="X2141" i="5" s="1"/>
  <c r="V2142" i="5"/>
  <c r="E2142" i="5" s="1"/>
  <c r="X2142" i="5" s="1"/>
  <c r="V2143" i="5"/>
  <c r="E2143" i="5"/>
  <c r="V2144" i="5"/>
  <c r="E2144" i="5" s="1"/>
  <c r="V2145" i="5"/>
  <c r="E2145" i="5"/>
  <c r="V2146" i="5"/>
  <c r="E2146" i="5" s="1"/>
  <c r="X2146" i="5" s="1"/>
  <c r="V2147" i="5"/>
  <c r="E2147" i="5"/>
  <c r="X2147" i="5" s="1"/>
  <c r="V2148" i="5"/>
  <c r="E2148" i="5" s="1"/>
  <c r="V2149" i="5"/>
  <c r="E2149" i="5"/>
  <c r="V2150" i="5"/>
  <c r="E2150" i="5" s="1"/>
  <c r="V2151" i="5"/>
  <c r="E2151" i="5"/>
  <c r="X2151" i="5" s="1"/>
  <c r="V2152" i="5"/>
  <c r="E2152" i="5" s="1"/>
  <c r="V2153" i="5"/>
  <c r="E2153" i="5"/>
  <c r="V2154" i="5"/>
  <c r="E2154" i="5" s="1"/>
  <c r="V2155" i="5"/>
  <c r="E2155" i="5"/>
  <c r="V2156" i="5"/>
  <c r="E2156" i="5" s="1"/>
  <c r="V2157" i="5"/>
  <c r="E2157" i="5"/>
  <c r="X2157" i="5" s="1"/>
  <c r="V2158" i="5"/>
  <c r="E2158" i="5" s="1"/>
  <c r="X2158" i="5" s="1"/>
  <c r="V2159" i="5"/>
  <c r="E2159" i="5"/>
  <c r="V2160" i="5"/>
  <c r="E2160" i="5" s="1"/>
  <c r="V2161" i="5"/>
  <c r="E2161" i="5"/>
  <c r="V2162" i="5"/>
  <c r="E2162" i="5" s="1"/>
  <c r="X2162" i="5" s="1"/>
  <c r="V2163" i="5"/>
  <c r="E2163" i="5"/>
  <c r="V2164" i="5"/>
  <c r="E2164" i="5" s="1"/>
  <c r="V2165" i="5"/>
  <c r="E2165" i="5"/>
  <c r="V2166" i="5"/>
  <c r="E2166" i="5" s="1"/>
  <c r="V2167" i="5"/>
  <c r="E2167" i="5"/>
  <c r="X2167" i="5" s="1"/>
  <c r="V2168" i="5"/>
  <c r="E2168" i="5" s="1"/>
  <c r="V2169" i="5"/>
  <c r="E2169" i="5"/>
  <c r="V2170" i="5"/>
  <c r="E2170" i="5" s="1"/>
  <c r="V2171" i="5"/>
  <c r="E2171" i="5"/>
  <c r="V2172" i="5"/>
  <c r="E2172" i="5" s="1"/>
  <c r="V2173" i="5"/>
  <c r="E2173" i="5"/>
  <c r="X2173" i="5" s="1"/>
  <c r="V2174" i="5"/>
  <c r="E2174" i="5" s="1"/>
  <c r="X2174" i="5" s="1"/>
  <c r="V2175" i="5"/>
  <c r="E2175" i="5"/>
  <c r="V2176" i="5"/>
  <c r="E2176" i="5" s="1"/>
  <c r="V2177" i="5"/>
  <c r="E2177" i="5"/>
  <c r="V2178" i="5"/>
  <c r="E2178" i="5" s="1"/>
  <c r="X2178" i="5" s="1"/>
  <c r="V2179" i="5"/>
  <c r="E2179" i="5"/>
  <c r="X2179" i="5" s="1"/>
  <c r="V2180" i="5"/>
  <c r="E2180" i="5" s="1"/>
  <c r="V2181" i="5"/>
  <c r="E2181" i="5"/>
  <c r="V2182" i="5"/>
  <c r="E2182" i="5" s="1"/>
  <c r="V2183" i="5"/>
  <c r="E2183" i="5"/>
  <c r="X2183" i="5" s="1"/>
  <c r="V2184" i="5"/>
  <c r="E2184" i="5" s="1"/>
  <c r="X2184" i="5" s="1"/>
  <c r="V2185" i="5"/>
  <c r="E2185" i="5"/>
  <c r="V2186" i="5"/>
  <c r="E2186" i="5" s="1"/>
  <c r="V2187" i="5"/>
  <c r="E2187" i="5"/>
  <c r="V2188" i="5"/>
  <c r="E2188" i="5" s="1"/>
  <c r="V2189" i="5"/>
  <c r="E2189" i="5"/>
  <c r="X2189" i="5" s="1"/>
  <c r="V2190" i="5"/>
  <c r="E2190" i="5" s="1"/>
  <c r="X2190" i="5" s="1"/>
  <c r="V2191" i="5"/>
  <c r="E2191" i="5"/>
  <c r="V2192" i="5"/>
  <c r="E2192" i="5" s="1"/>
  <c r="V2193" i="5"/>
  <c r="E2193" i="5"/>
  <c r="V2194" i="5"/>
  <c r="E2194" i="5" s="1"/>
  <c r="V2195" i="5"/>
  <c r="E2195" i="5"/>
  <c r="X2195" i="5" s="1"/>
  <c r="V2196" i="5"/>
  <c r="E2196" i="5" s="1"/>
  <c r="V2197" i="5"/>
  <c r="E2197" i="5"/>
  <c r="V2198" i="5"/>
  <c r="E2198" i="5" s="1"/>
  <c r="V2199" i="5"/>
  <c r="E2199" i="5"/>
  <c r="X2199" i="5" s="1"/>
  <c r="V2200" i="5"/>
  <c r="E2200" i="5" s="1"/>
  <c r="X2200" i="5" s="1"/>
  <c r="V2201" i="5"/>
  <c r="E2201" i="5"/>
  <c r="V2202" i="5"/>
  <c r="E2202" i="5" s="1"/>
  <c r="V2203" i="5"/>
  <c r="E2203" i="5"/>
  <c r="V2204" i="5"/>
  <c r="E2204" i="5" s="1"/>
  <c r="V2205" i="5"/>
  <c r="E2205" i="5"/>
  <c r="X2205" i="5" s="1"/>
  <c r="V2206" i="5"/>
  <c r="E2206" i="5" s="1"/>
  <c r="X2206" i="5" s="1"/>
  <c r="V2207" i="5"/>
  <c r="E2207" i="5"/>
  <c r="V2208" i="5"/>
  <c r="E2208" i="5" s="1"/>
  <c r="V2209" i="5"/>
  <c r="E2209" i="5"/>
  <c r="V2210" i="5"/>
  <c r="E2210" i="5" s="1"/>
  <c r="V2211" i="5"/>
  <c r="E2211" i="5"/>
  <c r="X2211" i="5" s="1"/>
  <c r="V2212" i="5"/>
  <c r="E2212" i="5" s="1"/>
  <c r="V2213" i="5"/>
  <c r="E2213" i="5"/>
  <c r="V2214" i="5"/>
  <c r="E2214" i="5" s="1"/>
  <c r="V2215" i="5"/>
  <c r="E2215" i="5"/>
  <c r="X2215" i="5" s="1"/>
  <c r="V2216" i="5"/>
  <c r="E2216" i="5" s="1"/>
  <c r="V2217" i="5"/>
  <c r="E2217" i="5"/>
  <c r="V2218" i="5"/>
  <c r="E2218" i="5" s="1"/>
  <c r="V2219" i="5"/>
  <c r="E2219" i="5"/>
  <c r="V2220" i="5"/>
  <c r="E2220" i="5" s="1"/>
  <c r="V2221" i="5"/>
  <c r="E2221" i="5"/>
  <c r="X2221" i="5" s="1"/>
  <c r="V2222" i="5"/>
  <c r="E2222" i="5" s="1"/>
  <c r="X2222" i="5" s="1"/>
  <c r="V2223" i="5"/>
  <c r="E2223" i="5"/>
  <c r="V2224" i="5"/>
  <c r="E2224" i="5" s="1"/>
  <c r="V2225" i="5"/>
  <c r="E2225" i="5"/>
  <c r="V2226" i="5"/>
  <c r="E2226" i="5" s="1"/>
  <c r="X2226" i="5" s="1"/>
  <c r="V2227" i="5"/>
  <c r="E2227" i="5"/>
  <c r="X2227" i="5" s="1"/>
  <c r="V2228" i="5"/>
  <c r="E2228" i="5" s="1"/>
  <c r="V2229" i="5"/>
  <c r="E2229" i="5"/>
  <c r="V2230" i="5"/>
  <c r="E2230" i="5" s="1"/>
  <c r="V2231" i="5"/>
  <c r="E2231" i="5"/>
  <c r="X2231" i="5" s="1"/>
  <c r="V2232" i="5"/>
  <c r="E2232" i="5" s="1"/>
  <c r="V2233" i="5"/>
  <c r="E2233" i="5"/>
  <c r="V2234" i="5"/>
  <c r="E2234" i="5" s="1"/>
  <c r="V2235" i="5"/>
  <c r="E2235" i="5"/>
  <c r="V2236" i="5"/>
  <c r="E2236" i="5" s="1"/>
  <c r="V2237" i="5"/>
  <c r="E2237" i="5"/>
  <c r="X2237" i="5" s="1"/>
  <c r="V2238" i="5"/>
  <c r="E2238" i="5" s="1"/>
  <c r="X2238" i="5" s="1"/>
  <c r="V2239" i="5"/>
  <c r="E2239" i="5"/>
  <c r="V2240" i="5"/>
  <c r="E2240" i="5" s="1"/>
  <c r="V2241" i="5"/>
  <c r="E2241" i="5"/>
  <c r="V2242" i="5"/>
  <c r="E2242" i="5" s="1"/>
  <c r="X2242" i="5" s="1"/>
  <c r="V2243" i="5"/>
  <c r="E2243" i="5"/>
  <c r="X2243" i="5" s="1"/>
  <c r="V2244" i="5"/>
  <c r="E2244" i="5" s="1"/>
  <c r="V2245" i="5"/>
  <c r="E2245" i="5"/>
  <c r="V2246" i="5"/>
  <c r="E2246" i="5" s="1"/>
  <c r="V2247" i="5"/>
  <c r="E2247" i="5"/>
  <c r="X2247" i="5" s="1"/>
  <c r="V2248" i="5"/>
  <c r="E2248" i="5" s="1"/>
  <c r="X2248" i="5" s="1"/>
  <c r="V2249" i="5"/>
  <c r="E2249" i="5"/>
  <c r="V2250" i="5"/>
  <c r="E2250" i="5" s="1"/>
  <c r="V2251" i="5"/>
  <c r="E2251" i="5"/>
  <c r="V2252" i="5"/>
  <c r="E2252" i="5" s="1"/>
  <c r="V2253" i="5"/>
  <c r="E2253" i="5"/>
  <c r="V2254" i="5"/>
  <c r="E2254" i="5" s="1"/>
  <c r="X2254" i="5" s="1"/>
  <c r="V2255" i="5"/>
  <c r="E2255" i="5"/>
  <c r="V2256" i="5"/>
  <c r="E2256" i="5" s="1"/>
  <c r="V2257" i="5"/>
  <c r="E2257" i="5"/>
  <c r="V2258" i="5"/>
  <c r="E2258" i="5" s="1"/>
  <c r="X2258" i="5" s="1"/>
  <c r="V2259" i="5"/>
  <c r="E2259" i="5"/>
  <c r="X2259" i="5" s="1"/>
  <c r="V2260" i="5"/>
  <c r="E2260" i="5" s="1"/>
  <c r="V2261" i="5"/>
  <c r="E2261" i="5"/>
  <c r="V2262" i="5"/>
  <c r="E2262" i="5" s="1"/>
  <c r="V2263" i="5"/>
  <c r="E2263" i="5"/>
  <c r="X2263" i="5" s="1"/>
  <c r="V2264" i="5"/>
  <c r="E2264" i="5" s="1"/>
  <c r="X2264" i="5" s="1"/>
  <c r="V2265" i="5"/>
  <c r="E2265" i="5"/>
  <c r="V2266" i="5"/>
  <c r="E2266" i="5" s="1"/>
  <c r="V2267" i="5"/>
  <c r="E2267" i="5"/>
  <c r="V2268" i="5"/>
  <c r="E2268" i="5" s="1"/>
  <c r="V2269" i="5"/>
  <c r="E2269" i="5"/>
  <c r="V2270" i="5"/>
  <c r="E2270" i="5" s="1"/>
  <c r="X2270" i="5" s="1"/>
  <c r="V2271" i="5"/>
  <c r="E2271" i="5"/>
  <c r="V2272" i="5"/>
  <c r="E2272" i="5" s="1"/>
  <c r="V2273" i="5"/>
  <c r="E2273" i="5"/>
  <c r="V2274" i="5"/>
  <c r="E2274" i="5" s="1"/>
  <c r="V2275" i="5"/>
  <c r="E2275" i="5"/>
  <c r="X2275" i="5" s="1"/>
  <c r="V2276" i="5"/>
  <c r="E2276" i="5" s="1"/>
  <c r="V2277" i="5"/>
  <c r="E2277" i="5"/>
  <c r="V2278" i="5"/>
  <c r="E2278" i="5" s="1"/>
  <c r="V2279" i="5"/>
  <c r="E2279" i="5"/>
  <c r="X2279" i="5" s="1"/>
  <c r="V2280" i="5"/>
  <c r="E2280" i="5" s="1"/>
  <c r="X2280" i="5" s="1"/>
  <c r="V2281" i="5"/>
  <c r="E2281" i="5"/>
  <c r="V2282" i="5"/>
  <c r="E2282" i="5" s="1"/>
  <c r="X2282" i="5" s="1"/>
  <c r="V2283" i="5"/>
  <c r="E2283" i="5"/>
  <c r="V2284" i="5"/>
  <c r="E2284" i="5" s="1"/>
  <c r="V2285" i="5"/>
  <c r="E2285" i="5"/>
  <c r="X2285" i="5" s="1"/>
  <c r="V2286" i="5"/>
  <c r="E2286" i="5" s="1"/>
  <c r="X2286" i="5" s="1"/>
  <c r="V2287" i="5"/>
  <c r="E2287" i="5"/>
  <c r="V2288" i="5"/>
  <c r="E2288" i="5" s="1"/>
  <c r="V2289" i="5"/>
  <c r="E2289" i="5"/>
  <c r="V2290" i="5"/>
  <c r="E2290" i="5" s="1"/>
  <c r="V2291" i="5"/>
  <c r="E2291" i="5"/>
  <c r="X2291" i="5" s="1"/>
  <c r="V2292" i="5"/>
  <c r="E2292" i="5" s="1"/>
  <c r="V2293" i="5"/>
  <c r="E2293" i="5"/>
  <c r="V2294" i="5"/>
  <c r="E2294" i="5" s="1"/>
  <c r="V2295" i="5"/>
  <c r="E2295" i="5"/>
  <c r="X2295" i="5" s="1"/>
  <c r="V2296" i="5"/>
  <c r="E2296" i="5" s="1"/>
  <c r="V2297" i="5"/>
  <c r="E2297" i="5"/>
  <c r="V2298" i="5"/>
  <c r="E2298" i="5" s="1"/>
  <c r="V2299" i="5"/>
  <c r="E2299" i="5"/>
  <c r="V2300" i="5"/>
  <c r="E2300" i="5" s="1"/>
  <c r="V2301" i="5"/>
  <c r="E2301" i="5"/>
  <c r="X2301" i="5" s="1"/>
  <c r="V2302" i="5"/>
  <c r="E2302" i="5" s="1"/>
  <c r="X2302" i="5" s="1"/>
  <c r="V2303" i="5"/>
  <c r="E2303" i="5"/>
  <c r="V2304" i="5"/>
  <c r="E2304" i="5" s="1"/>
  <c r="V2305" i="5"/>
  <c r="E2305" i="5"/>
  <c r="V2306" i="5"/>
  <c r="E2306" i="5" s="1"/>
  <c r="X2306" i="5" s="1"/>
  <c r="V2307" i="5"/>
  <c r="E2307" i="5"/>
  <c r="X2307" i="5" s="1"/>
  <c r="V2308" i="5"/>
  <c r="E2308" i="5" s="1"/>
  <c r="V2309" i="5"/>
  <c r="E2309" i="5"/>
  <c r="V2310" i="5"/>
  <c r="E2310" i="5" s="1"/>
  <c r="V2311" i="5"/>
  <c r="E2311" i="5"/>
  <c r="X2311" i="5" s="1"/>
  <c r="V2312" i="5"/>
  <c r="E2312" i="5" s="1"/>
  <c r="X2312" i="5" s="1"/>
  <c r="V2313" i="5"/>
  <c r="E2313" i="5"/>
  <c r="V2314" i="5"/>
  <c r="E2314" i="5" s="1"/>
  <c r="V2315" i="5"/>
  <c r="E2315" i="5"/>
  <c r="V2316" i="5"/>
  <c r="E2316" i="5" s="1"/>
  <c r="V2317" i="5"/>
  <c r="E2317" i="5"/>
  <c r="X2317" i="5" s="1"/>
  <c r="V2318" i="5"/>
  <c r="E2318" i="5" s="1"/>
  <c r="X2318" i="5" s="1"/>
  <c r="V2319" i="5"/>
  <c r="E2319" i="5"/>
  <c r="V2320" i="5"/>
  <c r="E2320" i="5" s="1"/>
  <c r="V2321" i="5"/>
  <c r="E2321" i="5"/>
  <c r="V2322" i="5"/>
  <c r="E2322" i="5" s="1"/>
  <c r="X2322" i="5" s="1"/>
  <c r="V2323" i="5"/>
  <c r="E2323" i="5"/>
  <c r="X2323" i="5" s="1"/>
  <c r="V2324" i="5"/>
  <c r="E2324" i="5" s="1"/>
  <c r="V2325" i="5"/>
  <c r="E2325" i="5"/>
  <c r="V2326" i="5"/>
  <c r="E2326" i="5" s="1"/>
  <c r="V2327" i="5"/>
  <c r="E2327" i="5"/>
  <c r="X2327" i="5" s="1"/>
  <c r="V2328" i="5"/>
  <c r="E2328" i="5" s="1"/>
  <c r="V2329" i="5"/>
  <c r="E2329" i="5"/>
  <c r="V2330" i="5"/>
  <c r="E2330" i="5" s="1"/>
  <c r="V2331" i="5"/>
  <c r="E2331" i="5"/>
  <c r="V2332" i="5"/>
  <c r="E2332" i="5" s="1"/>
  <c r="V2333" i="5"/>
  <c r="E2333" i="5"/>
  <c r="X2333" i="5" s="1"/>
  <c r="V2334" i="5"/>
  <c r="E2334" i="5" s="1"/>
  <c r="X2334" i="5" s="1"/>
  <c r="V2335" i="5"/>
  <c r="E2335" i="5"/>
  <c r="V2336" i="5"/>
  <c r="E2336" i="5" s="1"/>
  <c r="V2337" i="5"/>
  <c r="E2337" i="5"/>
  <c r="V2338" i="5"/>
  <c r="E2338" i="5" s="1"/>
  <c r="X2338" i="5" s="1"/>
  <c r="V2339" i="5"/>
  <c r="E2339" i="5"/>
  <c r="X2339" i="5" s="1"/>
  <c r="V2340" i="5"/>
  <c r="E2340" i="5" s="1"/>
  <c r="V2341" i="5"/>
  <c r="E2341" i="5"/>
  <c r="V2342" i="5"/>
  <c r="E2342" i="5" s="1"/>
  <c r="V2343" i="5"/>
  <c r="E2343" i="5"/>
  <c r="X2343" i="5" s="1"/>
  <c r="V2344" i="5"/>
  <c r="E2344" i="5" s="1"/>
  <c r="V2345" i="5"/>
  <c r="E2345" i="5"/>
  <c r="V2346" i="5"/>
  <c r="E2346" i="5" s="1"/>
  <c r="V2347" i="5"/>
  <c r="E2347" i="5"/>
  <c r="V2348" i="5"/>
  <c r="E2348" i="5" s="1"/>
  <c r="V2349" i="5"/>
  <c r="E2349" i="5"/>
  <c r="X2349" i="5" s="1"/>
  <c r="V2350" i="5"/>
  <c r="E2350" i="5" s="1"/>
  <c r="X2350" i="5" s="1"/>
  <c r="V2351" i="5"/>
  <c r="E2351" i="5"/>
  <c r="V2352" i="5"/>
  <c r="E2352" i="5" s="1"/>
  <c r="V2353" i="5"/>
  <c r="E2353" i="5"/>
  <c r="V2354" i="5"/>
  <c r="E2354" i="5" s="1"/>
  <c r="X2354" i="5" s="1"/>
  <c r="V2355" i="5"/>
  <c r="E2355" i="5"/>
  <c r="X2355" i="5" s="1"/>
  <c r="V2356" i="5"/>
  <c r="E2356" i="5" s="1"/>
  <c r="V2357" i="5"/>
  <c r="E2357" i="5"/>
  <c r="V2358" i="5"/>
  <c r="E2358" i="5" s="1"/>
  <c r="V2359" i="5"/>
  <c r="E2359" i="5"/>
  <c r="X2359" i="5" s="1"/>
  <c r="V2360" i="5"/>
  <c r="E2360" i="5" s="1"/>
  <c r="X2360" i="5" s="1"/>
  <c r="V2361" i="5"/>
  <c r="E2361" i="5"/>
  <c r="V2362" i="5"/>
  <c r="E2362" i="5" s="1"/>
  <c r="V2363" i="5"/>
  <c r="E2363" i="5"/>
  <c r="V2364" i="5"/>
  <c r="E2364" i="5" s="1"/>
  <c r="V2365" i="5"/>
  <c r="E2365" i="5"/>
  <c r="X2365" i="5" s="1"/>
  <c r="V2366" i="5"/>
  <c r="E2366" i="5" s="1"/>
  <c r="X2366" i="5" s="1"/>
  <c r="V2367" i="5"/>
  <c r="E2367" i="5"/>
  <c r="V2368" i="5"/>
  <c r="E2368" i="5" s="1"/>
  <c r="V2369" i="5"/>
  <c r="E2369" i="5"/>
  <c r="V2370" i="5"/>
  <c r="E2370" i="5" s="1"/>
  <c r="X2370" i="5" s="1"/>
  <c r="V2371" i="5"/>
  <c r="E2371" i="5"/>
  <c r="X2371" i="5" s="1"/>
  <c r="V2372" i="5"/>
  <c r="E2372" i="5" s="1"/>
  <c r="V2373" i="5"/>
  <c r="E2373" i="5"/>
  <c r="V2374" i="5"/>
  <c r="E2374" i="5" s="1"/>
  <c r="V2375" i="5"/>
  <c r="E2375" i="5"/>
  <c r="V2376" i="5"/>
  <c r="E2376" i="5" s="1"/>
  <c r="X2376" i="5" s="1"/>
  <c r="V2377" i="5"/>
  <c r="E2377" i="5"/>
  <c r="V2378" i="5"/>
  <c r="E2378" i="5" s="1"/>
  <c r="V2379" i="5"/>
  <c r="E2379" i="5"/>
  <c r="V2380" i="5"/>
  <c r="E2380" i="5" s="1"/>
  <c r="V2381" i="5"/>
  <c r="E2381" i="5"/>
  <c r="X2381" i="5" s="1"/>
  <c r="V2382" i="5"/>
  <c r="E2382" i="5" s="1"/>
  <c r="X2382" i="5" s="1"/>
  <c r="V2383" i="5"/>
  <c r="E2383" i="5"/>
  <c r="V2384" i="5"/>
  <c r="E2384" i="5" s="1"/>
  <c r="V2385" i="5"/>
  <c r="E2385" i="5"/>
  <c r="V2386" i="5"/>
  <c r="E2386" i="5" s="1"/>
  <c r="X2386" i="5" s="1"/>
  <c r="V2387" i="5"/>
  <c r="E2387" i="5"/>
  <c r="X2387" i="5" s="1"/>
  <c r="V2388" i="5"/>
  <c r="E2388" i="5" s="1"/>
  <c r="V2389" i="5"/>
  <c r="E2389" i="5"/>
  <c r="V2390" i="5"/>
  <c r="E2390" i="5" s="1"/>
  <c r="V2391" i="5"/>
  <c r="E2391" i="5"/>
  <c r="X2391" i="5" s="1"/>
  <c r="V2392" i="5"/>
  <c r="E2392" i="5" s="1"/>
  <c r="X2392" i="5" s="1"/>
  <c r="V2393" i="5"/>
  <c r="E2393" i="5"/>
  <c r="V2394" i="5"/>
  <c r="E2394" i="5" s="1"/>
  <c r="V2395" i="5"/>
  <c r="E2395" i="5"/>
  <c r="V2396" i="5"/>
  <c r="E2396" i="5" s="1"/>
  <c r="V2397" i="5"/>
  <c r="E2397" i="5"/>
  <c r="V2398" i="5"/>
  <c r="E2398" i="5" s="1"/>
  <c r="X2398" i="5" s="1"/>
  <c r="V2399" i="5"/>
  <c r="E2399" i="5"/>
  <c r="V2400" i="5"/>
  <c r="E2400" i="5" s="1"/>
  <c r="V2401" i="5"/>
  <c r="E2401" i="5"/>
  <c r="V2402" i="5"/>
  <c r="E2402" i="5" s="1"/>
  <c r="X2402" i="5" s="1"/>
  <c r="V2403" i="5"/>
  <c r="E2403" i="5"/>
  <c r="X2403" i="5" s="1"/>
  <c r="V2404" i="5"/>
  <c r="E2404" i="5" s="1"/>
  <c r="V2405" i="5"/>
  <c r="E2405" i="5"/>
  <c r="V2406" i="5"/>
  <c r="E2406" i="5" s="1"/>
  <c r="V2407" i="5"/>
  <c r="E2407" i="5"/>
  <c r="V2408" i="5"/>
  <c r="E2408" i="5" s="1"/>
  <c r="X2408" i="5" s="1"/>
  <c r="V2409" i="5"/>
  <c r="E2409" i="5"/>
  <c r="V2410" i="5"/>
  <c r="E2410" i="5" s="1"/>
  <c r="V2411" i="5"/>
  <c r="E2411" i="5"/>
  <c r="V2412" i="5"/>
  <c r="E2412" i="5" s="1"/>
  <c r="V2413" i="5"/>
  <c r="E2413" i="5"/>
  <c r="X2413" i="5" s="1"/>
  <c r="V2414" i="5"/>
  <c r="E2414" i="5" s="1"/>
  <c r="X2414" i="5" s="1"/>
  <c r="V2415" i="5"/>
  <c r="E2415" i="5"/>
  <c r="V2416" i="5"/>
  <c r="E2416" i="5" s="1"/>
  <c r="V2417" i="5"/>
  <c r="E2417" i="5"/>
  <c r="V2418" i="5"/>
  <c r="E2418" i="5" s="1"/>
  <c r="X2418" i="5" s="1"/>
  <c r="V2419" i="5"/>
  <c r="E2419" i="5"/>
  <c r="X2419" i="5" s="1"/>
  <c r="V2420" i="5"/>
  <c r="E2420" i="5" s="1"/>
  <c r="V2421" i="5"/>
  <c r="E2421" i="5"/>
  <c r="V2422" i="5"/>
  <c r="E2422" i="5" s="1"/>
  <c r="V2423" i="5"/>
  <c r="E2423" i="5"/>
  <c r="V2424" i="5"/>
  <c r="E2424" i="5" s="1"/>
  <c r="V2425" i="5"/>
  <c r="E2425" i="5"/>
  <c r="V2426" i="5"/>
  <c r="E2426" i="5" s="1"/>
  <c r="V2427" i="5"/>
  <c r="E2427" i="5"/>
  <c r="V2428" i="5"/>
  <c r="E2428" i="5" s="1"/>
  <c r="V2429" i="5"/>
  <c r="E2429" i="5"/>
  <c r="X2429" i="5" s="1"/>
  <c r="V2430" i="5"/>
  <c r="E2430" i="5" s="1"/>
  <c r="X2430" i="5" s="1"/>
  <c r="V2431" i="5"/>
  <c r="E2431" i="5"/>
  <c r="V2432" i="5"/>
  <c r="E2432" i="5" s="1"/>
  <c r="V2433" i="5"/>
  <c r="E2433" i="5"/>
  <c r="V2434" i="5"/>
  <c r="E2434" i="5" s="1"/>
  <c r="V2435" i="5"/>
  <c r="E2435" i="5"/>
  <c r="X2435" i="5" s="1"/>
  <c r="V2436" i="5"/>
  <c r="E2436" i="5" s="1"/>
  <c r="V2437" i="5"/>
  <c r="E2437" i="5"/>
  <c r="V2438" i="5"/>
  <c r="E2438" i="5" s="1"/>
  <c r="V2439" i="5"/>
  <c r="E2439" i="5"/>
  <c r="X2439" i="5" s="1"/>
  <c r="V2440" i="5"/>
  <c r="E2440" i="5" s="1"/>
  <c r="V2441" i="5"/>
  <c r="E2441" i="5"/>
  <c r="V2442" i="5"/>
  <c r="E2442" i="5" s="1"/>
  <c r="V2443" i="5"/>
  <c r="E2443" i="5"/>
  <c r="V2444" i="5"/>
  <c r="E2444" i="5" s="1"/>
  <c r="V2445" i="5"/>
  <c r="E2445" i="5"/>
  <c r="X2445" i="5" s="1"/>
  <c r="V2446" i="5"/>
  <c r="E2446" i="5" s="1"/>
  <c r="X2446" i="5" s="1"/>
  <c r="V2447" i="5"/>
  <c r="E2447" i="5"/>
  <c r="V2448" i="5"/>
  <c r="E2448" i="5" s="1"/>
  <c r="V2449" i="5"/>
  <c r="E2449" i="5"/>
  <c r="V2450" i="5"/>
  <c r="E2450" i="5" s="1"/>
  <c r="X2450" i="5" s="1"/>
  <c r="V2451" i="5"/>
  <c r="E2451" i="5"/>
  <c r="X2451" i="5" s="1"/>
  <c r="V2452" i="5"/>
  <c r="E2452" i="5" s="1"/>
  <c r="V2453" i="5"/>
  <c r="E2453" i="5"/>
  <c r="V2454" i="5"/>
  <c r="E2454" i="5" s="1"/>
  <c r="V2455" i="5"/>
  <c r="E2455" i="5"/>
  <c r="V2456" i="5"/>
  <c r="E2456" i="5" s="1"/>
  <c r="X2456" i="5" s="1"/>
  <c r="V2457" i="5"/>
  <c r="E2457" i="5"/>
  <c r="V2458" i="5"/>
  <c r="E2458" i="5" s="1"/>
  <c r="V2459" i="5"/>
  <c r="E2459" i="5"/>
  <c r="V2460" i="5"/>
  <c r="E2460" i="5" s="1"/>
  <c r="V2461" i="5"/>
  <c r="E2461" i="5"/>
  <c r="V2462" i="5"/>
  <c r="E2462" i="5" s="1"/>
  <c r="X2462" i="5" s="1"/>
  <c r="V2463" i="5"/>
  <c r="E2463" i="5"/>
  <c r="V2464" i="5"/>
  <c r="E2464" i="5" s="1"/>
  <c r="V2465" i="5"/>
  <c r="E2465" i="5"/>
  <c r="V2466" i="5"/>
  <c r="E2466" i="5" s="1"/>
  <c r="V2467" i="5"/>
  <c r="E2467" i="5"/>
  <c r="X2467" i="5" s="1"/>
  <c r="V2468" i="5"/>
  <c r="E2468" i="5" s="1"/>
  <c r="V2469" i="5"/>
  <c r="E2469" i="5"/>
  <c r="V2470" i="5"/>
  <c r="E2470" i="5" s="1"/>
  <c r="V2471" i="5"/>
  <c r="E2471" i="5"/>
  <c r="X2471" i="5" s="1"/>
  <c r="V2472" i="5"/>
  <c r="E2472" i="5" s="1"/>
  <c r="X2472" i="5" s="1"/>
  <c r="V2473" i="5"/>
  <c r="E2473" i="5"/>
  <c r="V2474" i="5"/>
  <c r="E2474" i="5" s="1"/>
  <c r="V2475" i="5"/>
  <c r="E2475" i="5"/>
  <c r="V2476" i="5"/>
  <c r="E2476" i="5" s="1"/>
  <c r="V2477" i="5"/>
  <c r="E2477" i="5"/>
  <c r="X2477" i="5" s="1"/>
  <c r="V2478" i="5"/>
  <c r="E2478" i="5" s="1"/>
  <c r="X2478" i="5" s="1"/>
  <c r="V2479" i="5"/>
  <c r="E2479" i="5"/>
  <c r="V2480" i="5"/>
  <c r="E2480" i="5" s="1"/>
  <c r="V2481" i="5"/>
  <c r="E2481" i="5"/>
  <c r="V2482" i="5"/>
  <c r="E2482" i="5" s="1"/>
  <c r="X2482" i="5" s="1"/>
  <c r="V2483" i="5"/>
  <c r="E2483" i="5"/>
  <c r="X2483" i="5" s="1"/>
  <c r="V2484" i="5"/>
  <c r="E2484" i="5" s="1"/>
  <c r="V2485" i="5"/>
  <c r="E2485" i="5"/>
  <c r="V2486" i="5"/>
  <c r="E2486" i="5" s="1"/>
  <c r="V2487" i="5"/>
  <c r="E2487" i="5"/>
  <c r="X2487" i="5" s="1"/>
  <c r="V2488" i="5"/>
  <c r="E2488" i="5" s="1"/>
  <c r="X2488" i="5" s="1"/>
  <c r="V2489" i="5"/>
  <c r="E2489" i="5"/>
  <c r="V2490" i="5"/>
  <c r="E2490" i="5" s="1"/>
  <c r="V2491" i="5"/>
  <c r="E2491" i="5"/>
  <c r="V2492" i="5"/>
  <c r="E2492" i="5" s="1"/>
  <c r="V2493" i="5"/>
  <c r="E2493" i="5"/>
  <c r="V2494" i="5"/>
  <c r="E2494" i="5" s="1"/>
  <c r="V2495" i="5"/>
  <c r="E2495" i="5"/>
  <c r="V2496" i="5"/>
  <c r="E2496" i="5" s="1"/>
  <c r="V2497" i="5"/>
  <c r="E2497" i="5"/>
  <c r="V2498" i="5"/>
  <c r="E2498" i="5" s="1"/>
  <c r="V2499" i="5"/>
  <c r="E2499" i="5"/>
  <c r="V2500" i="5"/>
  <c r="E2500" i="5" s="1"/>
  <c r="V2501" i="5"/>
  <c r="E2501" i="5"/>
  <c r="V2502" i="5"/>
  <c r="E2502" i="5" s="1"/>
  <c r="V2503" i="5"/>
  <c r="E2503" i="5"/>
  <c r="V2504" i="5"/>
  <c r="E2504" i="5" s="1"/>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4" i="5"/>
  <c r="G565" i="5"/>
  <c r="G566" i="5"/>
  <c r="G567" i="5"/>
  <c r="G568" i="5"/>
  <c r="G569" i="5"/>
  <c r="G570" i="5"/>
  <c r="G571" i="5"/>
  <c r="G572" i="5"/>
  <c r="G573" i="5"/>
  <c r="G574"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4" i="5"/>
  <c r="G1285" i="5"/>
  <c r="G1286" i="5"/>
  <c r="G1287" i="5"/>
  <c r="G1288" i="5"/>
  <c r="G1289" i="5"/>
  <c r="G1290" i="5"/>
  <c r="G1291" i="5"/>
  <c r="G1292" i="5"/>
  <c r="G1293" i="5"/>
  <c r="G1294" i="5"/>
  <c r="G1295" i="5"/>
  <c r="G1296" i="5"/>
  <c r="G1297" i="5"/>
  <c r="G1298" i="5"/>
  <c r="G1300" i="5"/>
  <c r="G1301" i="5"/>
  <c r="G1302" i="5"/>
  <c r="G1303" i="5"/>
  <c r="G1304" i="5"/>
  <c r="G1305" i="5"/>
  <c r="G1306" i="5"/>
  <c r="G1307" i="5"/>
  <c r="G1308" i="5"/>
  <c r="G1309" i="5"/>
  <c r="G1310" i="5"/>
  <c r="G1311" i="5"/>
  <c r="G1312" i="5"/>
  <c r="G1313" i="5"/>
  <c r="G1314" i="5"/>
  <c r="G1316" i="5"/>
  <c r="G1317" i="5"/>
  <c r="G1318" i="5"/>
  <c r="G1319" i="5"/>
  <c r="G1320" i="5"/>
  <c r="G1321" i="5"/>
  <c r="G1322" i="5"/>
  <c r="G1323" i="5"/>
  <c r="G1324" i="5"/>
  <c r="G1325" i="5"/>
  <c r="G1326" i="5"/>
  <c r="G1327" i="5"/>
  <c r="G1328" i="5"/>
  <c r="G1329" i="5"/>
  <c r="G1330" i="5"/>
  <c r="G1332" i="5"/>
  <c r="G1333" i="5"/>
  <c r="G1334" i="5"/>
  <c r="G1335" i="5"/>
  <c r="G1336" i="5"/>
  <c r="G1337" i="5"/>
  <c r="G1338" i="5"/>
  <c r="G1339" i="5"/>
  <c r="G1340" i="5"/>
  <c r="G1341" i="5"/>
  <c r="G1342" i="5"/>
  <c r="G1343" i="5"/>
  <c r="G1344" i="5"/>
  <c r="G1345" i="5"/>
  <c r="G1346" i="5"/>
  <c r="G1348" i="5"/>
  <c r="G1349" i="5"/>
  <c r="G1350" i="5"/>
  <c r="G1351" i="5"/>
  <c r="G1352" i="5"/>
  <c r="G1353" i="5"/>
  <c r="G1354" i="5"/>
  <c r="G1355" i="5"/>
  <c r="G1356" i="5"/>
  <c r="G1357" i="5"/>
  <c r="G1358" i="5"/>
  <c r="G1359" i="5"/>
  <c r="G1360" i="5"/>
  <c r="G1361" i="5"/>
  <c r="G1362" i="5"/>
  <c r="G1364" i="5"/>
  <c r="G1365" i="5"/>
  <c r="G1366" i="5"/>
  <c r="G1367" i="5"/>
  <c r="G1368" i="5"/>
  <c r="G1369" i="5"/>
  <c r="G1370" i="5"/>
  <c r="G1371" i="5"/>
  <c r="G1372" i="5"/>
  <c r="G1373" i="5"/>
  <c r="G1374" i="5"/>
  <c r="G1375" i="5"/>
  <c r="G1376" i="5"/>
  <c r="G1377" i="5"/>
  <c r="G1378" i="5"/>
  <c r="G1380" i="5"/>
  <c r="G1381" i="5"/>
  <c r="G1382" i="5"/>
  <c r="G1383" i="5"/>
  <c r="G1384" i="5"/>
  <c r="G1385" i="5"/>
  <c r="G1386" i="5"/>
  <c r="G1387" i="5"/>
  <c r="G1388" i="5"/>
  <c r="G1389" i="5"/>
  <c r="G1390" i="5"/>
  <c r="G1391" i="5"/>
  <c r="G1392" i="5"/>
  <c r="G1393" i="5"/>
  <c r="G1394" i="5"/>
  <c r="G1396" i="5"/>
  <c r="G1397" i="5"/>
  <c r="G1398" i="5"/>
  <c r="G1399" i="5"/>
  <c r="G1400" i="5"/>
  <c r="G1401" i="5"/>
  <c r="G1402" i="5"/>
  <c r="G1403" i="5"/>
  <c r="G1404" i="5"/>
  <c r="G1405" i="5"/>
  <c r="G1406" i="5"/>
  <c r="G1407" i="5"/>
  <c r="G1408" i="5"/>
  <c r="G1409" i="5"/>
  <c r="G1410"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B9" i="6"/>
  <c r="G9" i="6" s="1"/>
  <c r="H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B16" i="6"/>
  <c r="B15" i="6"/>
  <c r="B14" i="6"/>
  <c r="G14" i="6"/>
  <c r="H14" i="6" s="1"/>
  <c r="H13" i="6"/>
  <c r="B12" i="6"/>
  <c r="G12" i="6"/>
  <c r="H12" i="6" s="1"/>
  <c r="B11" i="6"/>
  <c r="G11" i="6" s="1"/>
  <c r="H11" i="6" s="1"/>
  <c r="B8" i="6"/>
  <c r="G8" i="6" s="1"/>
  <c r="H8" i="6" s="1"/>
  <c r="B7" i="6"/>
  <c r="G7" i="6" s="1"/>
  <c r="H7" i="6" s="1"/>
  <c r="B6" i="6"/>
  <c r="G6" i="6" s="1"/>
  <c r="B5" i="6"/>
  <c r="F6" i="6" s="1"/>
  <c r="B4" i="6"/>
  <c r="G4" i="6" s="1"/>
  <c r="H4" i="6" s="1"/>
  <c r="I2503" i="5"/>
  <c r="I2499" i="5"/>
  <c r="H2495" i="5"/>
  <c r="F2494" i="5"/>
  <c r="S2492" i="5"/>
  <c r="S2488" i="5"/>
  <c r="S2484" i="5"/>
  <c r="S2482" i="5"/>
  <c r="J2481" i="5"/>
  <c r="S2481" i="5"/>
  <c r="S2480" i="5"/>
  <c r="I2475" i="5"/>
  <c r="S2475" i="5"/>
  <c r="R2474" i="5"/>
  <c r="J2473" i="5"/>
  <c r="S2473" i="5"/>
  <c r="R2472" i="5"/>
  <c r="S2469" i="5"/>
  <c r="S2467" i="5"/>
  <c r="S2465" i="5"/>
  <c r="S2461" i="5"/>
  <c r="S2459" i="5"/>
  <c r="X2457" i="5"/>
  <c r="S2457" i="5"/>
  <c r="S2454"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S1761" i="5"/>
  <c r="S1760" i="5"/>
  <c r="J1758" i="5"/>
  <c r="S1756" i="5"/>
  <c r="S1747" i="5"/>
  <c r="S1745" i="5"/>
  <c r="S1741" i="5"/>
  <c r="F1720"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R1410" i="5"/>
  <c r="S1410" i="5"/>
  <c r="S1409" i="5"/>
  <c r="S1407" i="5"/>
  <c r="S1406" i="5"/>
  <c r="S1405" i="5"/>
  <c r="R1402" i="5"/>
  <c r="H1396"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R1218" i="5"/>
  <c r="J1217" i="5"/>
  <c r="R1216" i="5"/>
  <c r="R1214" i="5"/>
  <c r="S1214" i="5"/>
  <c r="I1213" i="5"/>
  <c r="S1213" i="5"/>
  <c r="S1212" i="5"/>
  <c r="S1211" i="5"/>
  <c r="R1208" i="5"/>
  <c r="H1205" i="5"/>
  <c r="S1203" i="5"/>
  <c r="S1199" i="5"/>
  <c r="J1197" i="5"/>
  <c r="S1195" i="5"/>
  <c r="X1189" i="5"/>
  <c r="J1186" i="5"/>
  <c r="R1184" i="5"/>
  <c r="I1182" i="5"/>
  <c r="S1182" i="5"/>
  <c r="S1179" i="5"/>
  <c r="J1178" i="5"/>
  <c r="R1176" i="5"/>
  <c r="J1173" i="5"/>
  <c r="S1171" i="5"/>
  <c r="S1167" i="5"/>
  <c r="H1166" i="5"/>
  <c r="S1163" i="5"/>
  <c r="I1161"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S768" i="5"/>
  <c r="S766" i="5"/>
  <c r="R765" i="5"/>
  <c r="F764" i="5"/>
  <c r="S764" i="5"/>
  <c r="R763" i="5"/>
  <c r="R761" i="5"/>
  <c r="S760" i="5"/>
  <c r="R759" i="5"/>
  <c r="S759" i="5"/>
  <c r="S758" i="5"/>
  <c r="I756" i="5"/>
  <c r="R755" i="5"/>
  <c r="R753" i="5"/>
  <c r="S752" i="5"/>
  <c r="R751" i="5"/>
  <c r="S751" i="5"/>
  <c r="J748" i="5"/>
  <c r="S748" i="5"/>
  <c r="H747" i="5"/>
  <c r="S744" i="5"/>
  <c r="R741" i="5"/>
  <c r="J740" i="5"/>
  <c r="S740" i="5"/>
  <c r="R737" i="5"/>
  <c r="S736" i="5"/>
  <c r="R735" i="5"/>
  <c r="R733" i="5"/>
  <c r="J732" i="5"/>
  <c r="S732" i="5"/>
  <c r="H731" i="5"/>
  <c r="S730" i="5"/>
  <c r="S728" i="5"/>
  <c r="H725" i="5"/>
  <c r="R723" i="5"/>
  <c r="R721" i="5"/>
  <c r="S720" i="5"/>
  <c r="R719" i="5"/>
  <c r="H715" i="5"/>
  <c r="S712" i="5"/>
  <c r="H709" i="5"/>
  <c r="S708" i="5"/>
  <c r="R705" i="5"/>
  <c r="R700" i="5"/>
  <c r="S700" i="5"/>
  <c r="R697" i="5"/>
  <c r="S696" i="5"/>
  <c r="S692" i="5"/>
  <c r="R689" i="5"/>
  <c r="R688" i="5"/>
  <c r="S688" i="5"/>
  <c r="S684" i="5"/>
  <c r="S680" i="5"/>
  <c r="S678" i="5"/>
  <c r="X668" i="5"/>
  <c r="X658" i="5"/>
  <c r="S657" i="5"/>
  <c r="S645" i="5"/>
  <c r="S631" i="5"/>
  <c r="S615" i="5"/>
  <c r="F614" i="5"/>
  <c r="J604" i="5"/>
  <c r="J572" i="5"/>
  <c r="R570" i="5"/>
  <c r="F568"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X271" i="5"/>
  <c r="X269" i="5"/>
  <c r="R263" i="5"/>
  <c r="R255" i="5"/>
  <c r="R253" i="5"/>
  <c r="R233" i="5"/>
  <c r="H231" i="5"/>
  <c r="H222" i="5"/>
  <c r="F221" i="5"/>
  <c r="R219" i="5"/>
  <c r="H218" i="5"/>
  <c r="H214" i="5"/>
  <c r="X213" i="5"/>
  <c r="R205" i="5"/>
  <c r="I202" i="5"/>
  <c r="X190" i="5"/>
  <c r="J187" i="5"/>
  <c r="I186" i="5"/>
  <c r="R185" i="5"/>
  <c r="H179" i="5"/>
  <c r="I174" i="5"/>
  <c r="I171" i="5"/>
  <c r="I170" i="5"/>
  <c r="J167" i="5"/>
  <c r="H166" i="5"/>
  <c r="I162" i="5"/>
  <c r="I158" i="5"/>
  <c r="R157" i="5"/>
  <c r="I154" i="5"/>
  <c r="R153"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B90" i="4"/>
  <c r="H67" i="4"/>
  <c r="P47" i="4"/>
  <c r="P46" i="4"/>
  <c r="P45" i="4"/>
  <c r="P44" i="4"/>
  <c r="P43" i="4"/>
  <c r="Q43" i="4" s="1"/>
  <c r="P41" i="4"/>
  <c r="P40" i="4"/>
  <c r="P39" i="4"/>
  <c r="P38" i="4"/>
  <c r="P37" i="4"/>
  <c r="Q37" i="4" s="1"/>
  <c r="P35" i="4"/>
  <c r="P34" i="4"/>
  <c r="P33" i="4"/>
  <c r="P32" i="4"/>
  <c r="P31" i="4"/>
  <c r="Q31" i="4" s="1"/>
  <c r="P29" i="4"/>
  <c r="P28" i="4"/>
  <c r="P27" i="4"/>
  <c r="P26" i="4"/>
  <c r="D11" i="4"/>
  <c r="A5" i="4"/>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R2481" i="5"/>
  <c r="AB1261" i="5"/>
  <c r="AB1304" i="5"/>
  <c r="S1326" i="5"/>
  <c r="S1340" i="5"/>
  <c r="S1401" i="5"/>
  <c r="AB1421" i="5"/>
  <c r="I1427" i="5"/>
  <c r="J1448" i="5"/>
  <c r="AB1574" i="5"/>
  <c r="S1592" i="5"/>
  <c r="AB1700" i="5"/>
  <c r="AB1747" i="5"/>
  <c r="S1871" i="5"/>
  <c r="AB1903" i="5"/>
  <c r="I2001" i="5"/>
  <c r="S2006" i="5"/>
  <c r="H2009" i="5"/>
  <c r="H2024" i="5"/>
  <c r="AB2093" i="5"/>
  <c r="S2290" i="5"/>
  <c r="S2435"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S2460"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X1245"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AB1880" i="5"/>
  <c r="S190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S2230" i="5"/>
  <c r="R2239" i="5"/>
  <c r="F2277" i="5"/>
  <c r="S2292" i="5"/>
  <c r="AB2297" i="5"/>
  <c r="S2318" i="5"/>
  <c r="AB2321" i="5"/>
  <c r="AB2329" i="5"/>
  <c r="I2342" i="5"/>
  <c r="AB2355" i="5"/>
  <c r="AB2388" i="5"/>
  <c r="AB2389" i="5"/>
  <c r="AB2409" i="5"/>
  <c r="AB2417" i="5"/>
  <c r="AB2422" i="5"/>
  <c r="X2436" i="5"/>
  <c r="AB2439" i="5"/>
  <c r="S2079" i="5"/>
  <c r="S2100" i="5"/>
  <c r="S2172"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AB2210" i="5"/>
  <c r="J2261" i="5"/>
  <c r="J2282" i="5"/>
  <c r="AB2289" i="5"/>
  <c r="AB2290" i="5"/>
  <c r="F2337" i="5"/>
  <c r="AB2429" i="5"/>
  <c r="S2462" i="5"/>
  <c r="I2495" i="5"/>
  <c r="AB2141" i="5"/>
  <c r="H2199" i="5"/>
  <c r="AB2256" i="5"/>
  <c r="AB2282" i="5"/>
  <c r="S1987" i="5"/>
  <c r="AB2036" i="5"/>
  <c r="AB2090" i="5"/>
  <c r="AB2107" i="5"/>
  <c r="AB2134" i="5"/>
  <c r="H2158" i="5"/>
  <c r="AB2173" i="5"/>
  <c r="I2186" i="5"/>
  <c r="J2190" i="5"/>
  <c r="I2202"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H31" i="5"/>
  <c r="J31" i="5"/>
  <c r="X31" i="5"/>
  <c r="I31" i="5"/>
  <c r="F31" i="5"/>
  <c r="F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X295" i="5"/>
  <c r="R295" i="5"/>
  <c r="J321" i="5"/>
  <c r="H321" i="5"/>
  <c r="F321" i="5"/>
  <c r="I347" i="5"/>
  <c r="F347" i="5"/>
  <c r="R360" i="5"/>
  <c r="F360" i="5"/>
  <c r="X404" i="5"/>
  <c r="R404" i="5"/>
  <c r="I404" i="5"/>
  <c r="I437" i="5"/>
  <c r="R437" i="5"/>
  <c r="J437" i="5"/>
  <c r="H437" i="5"/>
  <c r="X444"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S1003" i="5"/>
  <c r="AB1003" i="5"/>
  <c r="H219" i="5"/>
  <c r="I219" i="5"/>
  <c r="X219" i="5"/>
  <c r="AB290" i="5"/>
  <c r="I349" i="5"/>
  <c r="J349" i="5"/>
  <c r="H349" i="5"/>
  <c r="F349" i="5"/>
  <c r="X349" i="5"/>
  <c r="I381" i="5"/>
  <c r="J381" i="5"/>
  <c r="H381" i="5"/>
  <c r="F381" i="5"/>
  <c r="X381"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7" i="5"/>
  <c r="AB172" i="5"/>
  <c r="F179" i="5"/>
  <c r="AB188" i="5"/>
  <c r="AB192" i="5"/>
  <c r="AB206" i="5"/>
  <c r="AB214" i="5"/>
  <c r="AB226" i="5"/>
  <c r="X231"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I429" i="5"/>
  <c r="R429" i="5"/>
  <c r="J429" i="5"/>
  <c r="H429" i="5"/>
  <c r="I436" i="5"/>
  <c r="X440" i="5"/>
  <c r="I440" i="5"/>
  <c r="H440" i="5"/>
  <c r="F440" i="5"/>
  <c r="R456" i="5"/>
  <c r="I456" i="5"/>
  <c r="H456" i="5"/>
  <c r="R760" i="5"/>
  <c r="I760" i="5"/>
  <c r="F760" i="5"/>
  <c r="X760" i="5"/>
  <c r="R317" i="5"/>
  <c r="J317" i="5"/>
  <c r="H317" i="5"/>
  <c r="X33" i="5"/>
  <c r="I34" i="5"/>
  <c r="I50" i="5"/>
  <c r="X65" i="5"/>
  <c r="I66"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R396" i="5"/>
  <c r="I396" i="5"/>
  <c r="H396" i="5"/>
  <c r="F396" i="5"/>
  <c r="I417" i="5"/>
  <c r="J417" i="5"/>
  <c r="H417" i="5"/>
  <c r="F417" i="5"/>
  <c r="X417" i="5"/>
  <c r="X429"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X666" i="5"/>
  <c r="S704" i="5"/>
  <c r="AB704" i="5"/>
  <c r="I734" i="5"/>
  <c r="J734" i="5"/>
  <c r="F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AB504" i="5"/>
  <c r="H508" i="5"/>
  <c r="J512" i="5"/>
  <c r="H540" i="5"/>
  <c r="F544" i="5"/>
  <c r="AB559" i="5"/>
  <c r="R614" i="5"/>
  <c r="AB619" i="5"/>
  <c r="S619" i="5"/>
  <c r="F624" i="5"/>
  <c r="R624" i="5"/>
  <c r="J624" i="5"/>
  <c r="R692" i="5"/>
  <c r="J692" i="5"/>
  <c r="I692" i="5"/>
  <c r="X692" i="5"/>
  <c r="J708" i="5"/>
  <c r="I708" i="5"/>
  <c r="J716" i="5"/>
  <c r="I716" i="5"/>
  <c r="F716" i="5"/>
  <c r="F720" i="5"/>
  <c r="J728" i="5"/>
  <c r="F728" i="5"/>
  <c r="X728" i="5"/>
  <c r="AB749" i="5"/>
  <c r="AB757" i="5"/>
  <c r="S762" i="5"/>
  <c r="S813" i="5"/>
  <c r="AB813" i="5"/>
  <c r="F829" i="5"/>
  <c r="S878"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J1059" i="5"/>
  <c r="H1062" i="5"/>
  <c r="X1062" i="5"/>
  <c r="H1070" i="5"/>
  <c r="F1070" i="5"/>
  <c r="X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H824" i="5"/>
  <c r="X824" i="5"/>
  <c r="S828" i="5"/>
  <c r="AB828" i="5"/>
  <c r="AB852" i="5"/>
  <c r="I852" i="5"/>
  <c r="H865" i="5"/>
  <c r="F865" i="5"/>
  <c r="S868" i="5"/>
  <c r="AB885" i="5"/>
  <c r="S930" i="5"/>
  <c r="J934" i="5"/>
  <c r="X934" i="5"/>
  <c r="S943" i="5"/>
  <c r="S951" i="5"/>
  <c r="S958" i="5"/>
  <c r="F978" i="5"/>
  <c r="H978" i="5"/>
  <c r="F990" i="5"/>
  <c r="R1009" i="5"/>
  <c r="F1009" i="5"/>
  <c r="S1027" i="5"/>
  <c r="H1034" i="5"/>
  <c r="F1034" i="5"/>
  <c r="H1046" i="5"/>
  <c r="X1091" i="5"/>
  <c r="H1118" i="5"/>
  <c r="F1118" i="5"/>
  <c r="R1132" i="5"/>
  <c r="X1132" i="5"/>
  <c r="J1185" i="5"/>
  <c r="X1185" i="5"/>
  <c r="AB679" i="5"/>
  <c r="S770" i="5"/>
  <c r="H782" i="5"/>
  <c r="I782" i="5"/>
  <c r="F782" i="5"/>
  <c r="R784" i="5"/>
  <c r="F784" i="5"/>
  <c r="S790" i="5"/>
  <c r="H802" i="5"/>
  <c r="J802" i="5"/>
  <c r="R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AB1030" i="5"/>
  <c r="S1030" i="5"/>
  <c r="X1047" i="5"/>
  <c r="J1047" i="5"/>
  <c r="H1047" i="5"/>
  <c r="X1050" i="5"/>
  <c r="H1050" i="5"/>
  <c r="F1050" i="5"/>
  <c r="X1063" i="5"/>
  <c r="H1063" i="5"/>
  <c r="J1063" i="5"/>
  <c r="F1063" i="5"/>
  <c r="S1087" i="5"/>
  <c r="AB1087" i="5"/>
  <c r="S1108"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800" i="5"/>
  <c r="J812" i="5"/>
  <c r="F830" i="5"/>
  <c r="F832" i="5"/>
  <c r="AB834" i="5"/>
  <c r="S834" i="5"/>
  <c r="AB846" i="5"/>
  <c r="F862" i="5"/>
  <c r="AB866" i="5"/>
  <c r="S872" i="5"/>
  <c r="R881" i="5"/>
  <c r="F881" i="5"/>
  <c r="AB883" i="5"/>
  <c r="X883" i="5"/>
  <c r="S902" i="5"/>
  <c r="F910" i="5"/>
  <c r="J917" i="5"/>
  <c r="J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F1173" i="5"/>
  <c r="S1177" i="5"/>
  <c r="AB1184" i="5"/>
  <c r="S1197" i="5"/>
  <c r="J1249" i="5"/>
  <c r="X1249" i="5"/>
  <c r="J1261" i="5"/>
  <c r="I1261" i="5"/>
  <c r="F1261" i="5"/>
  <c r="AB1264" i="5"/>
  <c r="S1264" i="5"/>
  <c r="F1464" i="5"/>
  <c r="X1066" i="5"/>
  <c r="F1066"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J1893" i="5"/>
  <c r="I1893" i="5"/>
  <c r="AB1232" i="5"/>
  <c r="AB1248" i="5"/>
  <c r="S1267" i="5"/>
  <c r="S1286" i="5"/>
  <c r="S1299" i="5"/>
  <c r="S1318" i="5"/>
  <c r="S1320" i="5"/>
  <c r="S1331" i="5"/>
  <c r="AB1336" i="5"/>
  <c r="S1358" i="5"/>
  <c r="S1380" i="5"/>
  <c r="AB1389" i="5"/>
  <c r="S1423" i="5"/>
  <c r="S1425" i="5"/>
  <c r="S1433" i="5"/>
  <c r="X1447" i="5"/>
  <c r="S1449" i="5"/>
  <c r="H1451" i="5"/>
  <c r="I1452"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AB2151" i="5"/>
  <c r="S2151" i="5"/>
  <c r="AB2165" i="5"/>
  <c r="S2244" i="5"/>
  <c r="AB2244" i="5"/>
  <c r="H2264" i="5"/>
  <c r="F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S2153" i="5"/>
  <c r="AB2153"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AB2253" i="5"/>
  <c r="X2261" i="5"/>
  <c r="S2270" i="5"/>
  <c r="AB2277" i="5"/>
  <c r="AB2293" i="5"/>
  <c r="J2293" i="5"/>
  <c r="S2296" i="5"/>
  <c r="I2303" i="5"/>
  <c r="F2309" i="5"/>
  <c r="F2310" i="5"/>
  <c r="S2315" i="5"/>
  <c r="S2322" i="5"/>
  <c r="F2329" i="5"/>
  <c r="H2329" i="5"/>
  <c r="AB2345" i="5"/>
  <c r="J2359" i="5"/>
  <c r="R2359" i="5"/>
  <c r="H2359" i="5"/>
  <c r="R2385" i="5"/>
  <c r="J2385" i="5"/>
  <c r="I2385" i="5"/>
  <c r="H2385" i="5"/>
  <c r="F2385" i="5"/>
  <c r="X2385" i="5"/>
  <c r="H2429" i="5"/>
  <c r="H2441" i="5"/>
  <c r="F2441" i="5"/>
  <c r="R2441" i="5"/>
  <c r="J2441" i="5"/>
  <c r="I244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AB2454"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X222" i="5"/>
  <c r="R222" i="5"/>
  <c r="J222" i="5"/>
  <c r="I222" i="5"/>
  <c r="AB224" i="5"/>
  <c r="H246" i="5"/>
  <c r="F246" i="5"/>
  <c r="R246" i="5"/>
  <c r="J246" i="5"/>
  <c r="I246" i="5"/>
  <c r="H278" i="5"/>
  <c r="F278" i="5"/>
  <c r="R278" i="5"/>
  <c r="J278" i="5"/>
  <c r="I278" i="5"/>
  <c r="H294" i="5"/>
  <c r="F294" i="5"/>
  <c r="R294" i="5"/>
  <c r="J294" i="5"/>
  <c r="I294" i="5"/>
  <c r="R307" i="5"/>
  <c r="H307" i="5"/>
  <c r="J307" i="5"/>
  <c r="I307" i="5"/>
  <c r="F307" i="5"/>
  <c r="X307" i="5"/>
  <c r="AB408" i="5"/>
  <c r="H28" i="5"/>
  <c r="AB109" i="5"/>
  <c r="X117" i="5"/>
  <c r="J121" i="5"/>
  <c r="I121" i="5"/>
  <c r="H121" i="5"/>
  <c r="AB141" i="5"/>
  <c r="H146" i="5"/>
  <c r="F150" i="5"/>
  <c r="R150" i="5"/>
  <c r="J150" i="5"/>
  <c r="AB19" i="5"/>
  <c r="AB27" i="5"/>
  <c r="X29" i="5"/>
  <c r="H18" i="5"/>
  <c r="F21"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X30" i="5"/>
  <c r="R31" i="5"/>
  <c r="H32" i="5"/>
  <c r="X36" i="5"/>
  <c r="X52" i="5"/>
  <c r="X64" i="5"/>
  <c r="X68" i="5"/>
  <c r="X80" i="5"/>
  <c r="X84"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X343" i="5"/>
  <c r="R343" i="5"/>
  <c r="J343" i="5"/>
  <c r="H343"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X379"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I500" i="5"/>
  <c r="AB510" i="5"/>
  <c r="F514" i="5"/>
  <c r="AB515" i="5"/>
  <c r="X516" i="5"/>
  <c r="I516" i="5"/>
  <c r="F519" i="5"/>
  <c r="AB526" i="5"/>
  <c r="F530" i="5"/>
  <c r="AB531"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I701" i="5"/>
  <c r="I704" i="5"/>
  <c r="H705" i="5"/>
  <c r="I707" i="5"/>
  <c r="AB711" i="5"/>
  <c r="S715" i="5"/>
  <c r="H719" i="5"/>
  <c r="X722" i="5"/>
  <c r="J723" i="5"/>
  <c r="I723" i="5"/>
  <c r="F723" i="5"/>
  <c r="X723" i="5"/>
  <c r="H726" i="5"/>
  <c r="R726" i="5"/>
  <c r="AB727" i="5"/>
  <c r="R728" i="5"/>
  <c r="H728" i="5"/>
  <c r="S731" i="5"/>
  <c r="H735" i="5"/>
  <c r="F739" i="5"/>
  <c r="H742" i="5"/>
  <c r="R742" i="5"/>
  <c r="AB743" i="5"/>
  <c r="R744" i="5"/>
  <c r="H744" i="5"/>
  <c r="S747" i="5"/>
  <c r="S757" i="5"/>
  <c r="AB759" i="5"/>
  <c r="H765" i="5"/>
  <c r="F765" i="5"/>
  <c r="X765" i="5"/>
  <c r="J765" i="5"/>
  <c r="I765" i="5"/>
  <c r="I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10" i="5"/>
  <c r="I612" i="5"/>
  <c r="X614" i="5"/>
  <c r="I616" i="5"/>
  <c r="I620" i="5"/>
  <c r="X622" i="5"/>
  <c r="I624" i="5"/>
  <c r="X626" i="5"/>
  <c r="I628" i="5"/>
  <c r="I636" i="5"/>
  <c r="X642" i="5"/>
  <c r="X646" i="5"/>
  <c r="I652" i="5"/>
  <c r="I656" i="5"/>
  <c r="I660" i="5"/>
  <c r="AB681" i="5"/>
  <c r="S683" i="5"/>
  <c r="AB686" i="5"/>
  <c r="J688" i="5"/>
  <c r="J689" i="5"/>
  <c r="F691" i="5"/>
  <c r="S693" i="5"/>
  <c r="AB697" i="5"/>
  <c r="S699" i="5"/>
  <c r="AB702" i="5"/>
  <c r="J704" i="5"/>
  <c r="J705" i="5"/>
  <c r="F709" i="5"/>
  <c r="X709" i="5"/>
  <c r="J709" i="5"/>
  <c r="I709" i="5"/>
  <c r="AB713" i="5"/>
  <c r="H721" i="5"/>
  <c r="F722" i="5"/>
  <c r="X724" i="5"/>
  <c r="F725" i="5"/>
  <c r="X725" i="5"/>
  <c r="J725" i="5"/>
  <c r="I725" i="5"/>
  <c r="AB729" i="5"/>
  <c r="H737" i="5"/>
  <c r="F741" i="5"/>
  <c r="X741" i="5"/>
  <c r="J741" i="5"/>
  <c r="I741" i="5"/>
  <c r="AB745" i="5"/>
  <c r="S749" i="5"/>
  <c r="J759" i="5"/>
  <c r="I759" i="5"/>
  <c r="H759" i="5"/>
  <c r="F759" i="5"/>
  <c r="AB769" i="5"/>
  <c r="S769" i="5"/>
  <c r="S775" i="5"/>
  <c r="AB775" i="5"/>
  <c r="AB785" i="5"/>
  <c r="S785" i="5"/>
  <c r="S791" i="5"/>
  <c r="AB791" i="5"/>
  <c r="I803" i="5"/>
  <c r="J827" i="5"/>
  <c r="I827" i="5"/>
  <c r="X827" i="5"/>
  <c r="R827" i="5"/>
  <c r="H827" i="5"/>
  <c r="F827" i="5"/>
  <c r="J656" i="5"/>
  <c r="J660" i="5"/>
  <c r="S661" i="5"/>
  <c r="J664" i="5"/>
  <c r="S665" i="5"/>
  <c r="J668" i="5"/>
  <c r="S669" i="5"/>
  <c r="S673" i="5"/>
  <c r="J676" i="5"/>
  <c r="S677" i="5"/>
  <c r="F681" i="5"/>
  <c r="X681" i="5"/>
  <c r="I681" i="5"/>
  <c r="J683" i="5"/>
  <c r="I683" i="5"/>
  <c r="AB687" i="5"/>
  <c r="F697" i="5"/>
  <c r="X697" i="5"/>
  <c r="I697" i="5"/>
  <c r="J699" i="5"/>
  <c r="I699" i="5"/>
  <c r="X699" i="5"/>
  <c r="AB703" i="5"/>
  <c r="F708" i="5"/>
  <c r="J711" i="5"/>
  <c r="I711" i="5"/>
  <c r="F711" i="5"/>
  <c r="X711" i="5"/>
  <c r="H714" i="5"/>
  <c r="R714" i="5"/>
  <c r="AB715" i="5"/>
  <c r="R716" i="5"/>
  <c r="H716" i="5"/>
  <c r="F724" i="5"/>
  <c r="J727" i="5"/>
  <c r="I727" i="5"/>
  <c r="F727" i="5"/>
  <c r="AB731" i="5"/>
  <c r="R732" i="5"/>
  <c r="H732" i="5"/>
  <c r="F740" i="5"/>
  <c r="J743" i="5"/>
  <c r="I743" i="5"/>
  <c r="F743" i="5"/>
  <c r="X743" i="5"/>
  <c r="X744" i="5"/>
  <c r="AB747" i="5"/>
  <c r="R748" i="5"/>
  <c r="H748" i="5"/>
  <c r="H769" i="5"/>
  <c r="F769" i="5"/>
  <c r="X769" i="5"/>
  <c r="J769" i="5"/>
  <c r="I769" i="5"/>
  <c r="H785" i="5"/>
  <c r="F785" i="5"/>
  <c r="J785" i="5"/>
  <c r="I785" i="5"/>
  <c r="J791" i="5"/>
  <c r="I791" i="5"/>
  <c r="H791" i="5"/>
  <c r="F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J715" i="5"/>
  <c r="I715" i="5"/>
  <c r="F715" i="5"/>
  <c r="AB719" i="5"/>
  <c r="S723" i="5"/>
  <c r="R725" i="5"/>
  <c r="H727" i="5"/>
  <c r="J731" i="5"/>
  <c r="I731" i="5"/>
  <c r="F731" i="5"/>
  <c r="X731" i="5"/>
  <c r="H734" i="5"/>
  <c r="R734" i="5"/>
  <c r="AB735" i="5"/>
  <c r="R736" i="5"/>
  <c r="H736" i="5"/>
  <c r="S739" i="5"/>
  <c r="H743" i="5"/>
  <c r="X746" i="5"/>
  <c r="J747" i="5"/>
  <c r="I747" i="5"/>
  <c r="F747" i="5"/>
  <c r="F753" i="5"/>
  <c r="J753" i="5"/>
  <c r="I753" i="5"/>
  <c r="J755" i="5"/>
  <c r="I755" i="5"/>
  <c r="H755" i="5"/>
  <c r="F755" i="5"/>
  <c r="X755" i="5"/>
  <c r="F756" i="5"/>
  <c r="J763" i="5"/>
  <c r="I763" i="5"/>
  <c r="H763" i="5"/>
  <c r="F763" i="5"/>
  <c r="X763" i="5"/>
  <c r="R769" i="5"/>
  <c r="H773" i="5"/>
  <c r="F773" i="5"/>
  <c r="X773" i="5"/>
  <c r="J773" i="5"/>
  <c r="I773" i="5"/>
  <c r="J779" i="5"/>
  <c r="I779" i="5"/>
  <c r="H779" i="5"/>
  <c r="F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AB689" i="5"/>
  <c r="S691" i="5"/>
  <c r="H692" i="5"/>
  <c r="AB694" i="5"/>
  <c r="J697" i="5"/>
  <c r="F699" i="5"/>
  <c r="S701" i="5"/>
  <c r="X704" i="5"/>
  <c r="AB705" i="5"/>
  <c r="S709" i="5"/>
  <c r="R711" i="5"/>
  <c r="H713" i="5"/>
  <c r="F714" i="5"/>
  <c r="X716" i="5"/>
  <c r="AB721" i="5"/>
  <c r="S725" i="5"/>
  <c r="J726" i="5"/>
  <c r="R727" i="5"/>
  <c r="I728" i="5"/>
  <c r="H729" i="5"/>
  <c r="F730" i="5"/>
  <c r="X732" i="5"/>
  <c r="F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J797" i="5"/>
  <c r="I797" i="5"/>
  <c r="X806" i="5"/>
  <c r="R806" i="5"/>
  <c r="J806" i="5"/>
  <c r="I806" i="5"/>
  <c r="H806" i="5"/>
  <c r="F806" i="5"/>
  <c r="I842" i="5"/>
  <c r="H842" i="5"/>
  <c r="R842" i="5"/>
  <c r="J842" i="5"/>
  <c r="F842" i="5"/>
  <c r="AB685" i="5"/>
  <c r="AB690" i="5"/>
  <c r="AB701" i="5"/>
  <c r="AB706" i="5"/>
  <c r="F721" i="5"/>
  <c r="J721" i="5"/>
  <c r="I721" i="5"/>
  <c r="F737" i="5"/>
  <c r="X737" i="5"/>
  <c r="J737" i="5"/>
  <c r="I737" i="5"/>
  <c r="S755" i="5"/>
  <c r="R756" i="5"/>
  <c r="J756" i="5"/>
  <c r="H756" i="5"/>
  <c r="AB765" i="5"/>
  <c r="S765" i="5"/>
  <c r="S771" i="5"/>
  <c r="AB771" i="5"/>
  <c r="AB781" i="5"/>
  <c r="S781" i="5"/>
  <c r="S787" i="5"/>
  <c r="AB787" i="5"/>
  <c r="H822" i="5"/>
  <c r="X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X889" i="5"/>
  <c r="R889" i="5"/>
  <c r="H889" i="5"/>
  <c r="J981" i="5"/>
  <c r="I981" i="5"/>
  <c r="H981" i="5"/>
  <c r="X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R843" i="5"/>
  <c r="J843" i="5"/>
  <c r="I843" i="5"/>
  <c r="X844" i="5"/>
  <c r="R844" i="5"/>
  <c r="I844" i="5"/>
  <c r="J851" i="5"/>
  <c r="X851" i="5"/>
  <c r="S865" i="5"/>
  <c r="AB868" i="5"/>
  <c r="AB876" i="5"/>
  <c r="AB877" i="5"/>
  <c r="AB880" i="5"/>
  <c r="S893" i="5"/>
  <c r="R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I921" i="5"/>
  <c r="X921" i="5"/>
  <c r="F921" i="5"/>
  <c r="R921" i="5"/>
  <c r="H921" i="5"/>
  <c r="I929" i="5"/>
  <c r="X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R880" i="5"/>
  <c r="J880" i="5"/>
  <c r="I880" i="5"/>
  <c r="F880" i="5"/>
  <c r="J906" i="5"/>
  <c r="H945" i="5"/>
  <c r="AB980" i="5"/>
  <c r="R1030" i="5"/>
  <c r="J1030" i="5"/>
  <c r="I1030" i="5"/>
  <c r="H1030" i="5"/>
  <c r="F1030" i="5"/>
  <c r="X1030" i="5"/>
  <c r="J1117" i="5"/>
  <c r="I1117" i="5"/>
  <c r="H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R848" i="5"/>
  <c r="I848" i="5"/>
  <c r="AB855" i="5"/>
  <c r="I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R830" i="5"/>
  <c r="I857" i="5"/>
  <c r="X857" i="5"/>
  <c r="R857" i="5"/>
  <c r="H857" i="5"/>
  <c r="AB859" i="5"/>
  <c r="AB863" i="5"/>
  <c r="AB871" i="5"/>
  <c r="I877" i="5"/>
  <c r="X877" i="5"/>
  <c r="H877" i="5"/>
  <c r="F877" i="5"/>
  <c r="R877" i="5"/>
  <c r="S885"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H963" i="5"/>
  <c r="J1101" i="5"/>
  <c r="I1101" i="5"/>
  <c r="H1101" i="5"/>
  <c r="X1101" i="5"/>
  <c r="F1101" i="5"/>
  <c r="R1101" i="5"/>
  <c r="I865" i="5"/>
  <c r="X865" i="5"/>
  <c r="I881" i="5"/>
  <c r="I897" i="5"/>
  <c r="X897" i="5"/>
  <c r="I913" i="5"/>
  <c r="AB934" i="5"/>
  <c r="X951" i="5"/>
  <c r="R951" i="5"/>
  <c r="I951" i="5"/>
  <c r="F959" i="5"/>
  <c r="X975" i="5"/>
  <c r="R975" i="5"/>
  <c r="I975" i="5"/>
  <c r="AB997"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R1163" i="5"/>
  <c r="AB1183" i="5"/>
  <c r="S1183" i="5"/>
  <c r="R862" i="5"/>
  <c r="I862" i="5"/>
  <c r="R878" i="5"/>
  <c r="I878" i="5"/>
  <c r="R894" i="5"/>
  <c r="I894" i="5"/>
  <c r="H897" i="5"/>
  <c r="R910" i="5"/>
  <c r="I910" i="5"/>
  <c r="H913" i="5"/>
  <c r="R926" i="5"/>
  <c r="I926"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R1220" i="5"/>
  <c r="H1227" i="5"/>
  <c r="J1227" i="5"/>
  <c r="I1227" i="5"/>
  <c r="F1227" i="5"/>
  <c r="X1227" i="5"/>
  <c r="R1227" i="5"/>
  <c r="J1240" i="5"/>
  <c r="I1240" i="5"/>
  <c r="F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R1041" i="5"/>
  <c r="F1041" i="5"/>
  <c r="AB1052" i="5"/>
  <c r="J1057" i="5"/>
  <c r="I1057" i="5"/>
  <c r="H1057" i="5"/>
  <c r="X1057" i="5"/>
  <c r="R1057" i="5"/>
  <c r="F1057" i="5"/>
  <c r="AB1068" i="5"/>
  <c r="J1073" i="5"/>
  <c r="I1073" i="5"/>
  <c r="H1073" i="5"/>
  <c r="R1073" i="5"/>
  <c r="F1073" i="5"/>
  <c r="AB1084" i="5"/>
  <c r="J1089" i="5"/>
  <c r="I1089" i="5"/>
  <c r="H1089" i="5"/>
  <c r="X1089" i="5"/>
  <c r="R1089" i="5"/>
  <c r="F1089" i="5"/>
  <c r="AB1100" i="5"/>
  <c r="J1105" i="5"/>
  <c r="I1105" i="5"/>
  <c r="H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I1373" i="5"/>
  <c r="H1373" i="5"/>
  <c r="F1373" i="5"/>
  <c r="R1373" i="5"/>
  <c r="J1373"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R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R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J1208" i="5"/>
  <c r="I1208" i="5"/>
  <c r="F1208" i="5"/>
  <c r="X1208" i="5"/>
  <c r="J1216" i="5"/>
  <c r="I1216" i="5"/>
  <c r="X1216" i="5"/>
  <c r="H1216" i="5"/>
  <c r="F1221" i="5"/>
  <c r="J1248" i="5"/>
  <c r="I1248" i="5"/>
  <c r="X1248" i="5"/>
  <c r="H1248" i="5"/>
  <c r="R1342" i="5"/>
  <c r="I1342" i="5"/>
  <c r="H1342" i="5"/>
  <c r="F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R1260" i="5"/>
  <c r="J1260" i="5"/>
  <c r="I1260" i="5"/>
  <c r="F1260" i="5"/>
  <c r="X1260" i="5"/>
  <c r="R1264" i="5"/>
  <c r="J1264" i="5"/>
  <c r="I1264" i="5"/>
  <c r="F1264" i="5"/>
  <c r="X1264" i="5"/>
  <c r="R1268" i="5"/>
  <c r="J1268" i="5"/>
  <c r="I1268" i="5"/>
  <c r="F1268" i="5"/>
  <c r="R1276" i="5"/>
  <c r="J1276" i="5"/>
  <c r="I1276" i="5"/>
  <c r="F1276" i="5"/>
  <c r="X1276" i="5"/>
  <c r="R1280" i="5"/>
  <c r="J1280" i="5"/>
  <c r="I1280" i="5"/>
  <c r="F1280" i="5"/>
  <c r="X1280" i="5"/>
  <c r="R1284" i="5"/>
  <c r="J1284" i="5"/>
  <c r="I1284" i="5"/>
  <c r="F1284" i="5"/>
  <c r="R1288" i="5"/>
  <c r="J1288" i="5"/>
  <c r="I1288" i="5"/>
  <c r="F1288" i="5"/>
  <c r="X1288" i="5"/>
  <c r="R1296" i="5"/>
  <c r="J1296" i="5"/>
  <c r="I1296" i="5"/>
  <c r="F1296" i="5"/>
  <c r="X1296" i="5"/>
  <c r="R1300" i="5"/>
  <c r="J1300" i="5"/>
  <c r="I1300" i="5"/>
  <c r="F1300" i="5"/>
  <c r="R1312" i="5"/>
  <c r="J1312" i="5"/>
  <c r="I1312" i="5"/>
  <c r="F1312" i="5"/>
  <c r="X1312" i="5"/>
  <c r="R1316" i="5"/>
  <c r="J1316" i="5"/>
  <c r="I1316" i="5"/>
  <c r="F1316" i="5"/>
  <c r="R1324" i="5"/>
  <c r="J1324" i="5"/>
  <c r="I1324" i="5"/>
  <c r="F1324" i="5"/>
  <c r="X1324" i="5"/>
  <c r="R1328" i="5"/>
  <c r="J1328" i="5"/>
  <c r="I1328" i="5"/>
  <c r="F1328" i="5"/>
  <c r="X1328" i="5"/>
  <c r="R1332" i="5"/>
  <c r="J1332" i="5"/>
  <c r="I1332" i="5"/>
  <c r="F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X1232" i="5"/>
  <c r="J1236" i="5"/>
  <c r="I1236" i="5"/>
  <c r="R1236" i="5"/>
  <c r="F1236" i="5"/>
  <c r="R1249" i="5"/>
  <c r="I1249" i="5"/>
  <c r="H1249" i="5"/>
  <c r="F1249" i="5"/>
  <c r="AB1251" i="5"/>
  <c r="S1251" i="5"/>
  <c r="J1252" i="5"/>
  <c r="I1252" i="5"/>
  <c r="H1252" i="5"/>
  <c r="F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J1109" i="5"/>
  <c r="I1109" i="5"/>
  <c r="H1109" i="5"/>
  <c r="X1109" i="5"/>
  <c r="R1110" i="5"/>
  <c r="J1125" i="5"/>
  <c r="I1125" i="5"/>
  <c r="H1125" i="5"/>
  <c r="X1125" i="5"/>
  <c r="R1126" i="5"/>
  <c r="J1126" i="5"/>
  <c r="I1126" i="5"/>
  <c r="AB1134" i="5"/>
  <c r="R1142" i="5"/>
  <c r="J1142" i="5"/>
  <c r="I1142" i="5"/>
  <c r="X1148" i="5"/>
  <c r="R1151" i="5"/>
  <c r="J1151" i="5"/>
  <c r="I1151" i="5"/>
  <c r="F1151" i="5"/>
  <c r="AB1155" i="5"/>
  <c r="S1155" i="5"/>
  <c r="S1162" i="5"/>
  <c r="J1168" i="5"/>
  <c r="I1168" i="5"/>
  <c r="R1168" i="5"/>
  <c r="H1168" i="5"/>
  <c r="F1168" i="5"/>
  <c r="AB1176" i="5"/>
  <c r="S1176" i="5"/>
  <c r="J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AB1367" i="5"/>
  <c r="AB1387" i="5"/>
  <c r="S1387" i="5"/>
  <c r="X1393" i="5"/>
  <c r="I1393" i="5"/>
  <c r="R1393" i="5"/>
  <c r="J1393" i="5"/>
  <c r="H1393" i="5"/>
  <c r="R1396" i="5"/>
  <c r="J1396" i="5"/>
  <c r="S1402" i="5"/>
  <c r="AB1402" i="5"/>
  <c r="H1424" i="5"/>
  <c r="X1424" i="5"/>
  <c r="F1424" i="5"/>
  <c r="R1424" i="5"/>
  <c r="I1424" i="5"/>
  <c r="J1478" i="5"/>
  <c r="I1478" i="5"/>
  <c r="F1478" i="5"/>
  <c r="R1478" i="5"/>
  <c r="X1518" i="5"/>
  <c r="J1518" i="5"/>
  <c r="I1518" i="5"/>
  <c r="H1518" i="5"/>
  <c r="AB1520" i="5"/>
  <c r="S1520" i="5"/>
  <c r="R1541" i="5"/>
  <c r="J1541" i="5"/>
  <c r="I1541" i="5"/>
  <c r="H1541" i="5"/>
  <c r="F1541" i="5"/>
  <c r="AB1750" i="5"/>
  <c r="I991" i="5"/>
  <c r="I995" i="5"/>
  <c r="I999" i="5"/>
  <c r="I1011" i="5"/>
  <c r="I1019" i="5"/>
  <c r="I1023" i="5"/>
  <c r="I1031" i="5"/>
  <c r="I1043" i="5"/>
  <c r="I1047"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R991" i="5"/>
  <c r="R995" i="5"/>
  <c r="R999" i="5"/>
  <c r="R1007" i="5"/>
  <c r="R1011" i="5"/>
  <c r="R1019" i="5"/>
  <c r="R1023" i="5"/>
  <c r="R1031" i="5"/>
  <c r="R1043" i="5"/>
  <c r="R1047" i="5"/>
  <c r="R1063" i="5"/>
  <c r="R1071" i="5"/>
  <c r="R1075" i="5"/>
  <c r="R1079" i="5"/>
  <c r="R1083" i="5"/>
  <c r="R1087"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S1367" i="5"/>
  <c r="I1369" i="5"/>
  <c r="F1369" i="5"/>
  <c r="S1373" i="5"/>
  <c r="I1379" i="5"/>
  <c r="AB1383" i="5"/>
  <c r="I1396" i="5"/>
  <c r="AB1436" i="5"/>
  <c r="S1436" i="5"/>
  <c r="F1442" i="5"/>
  <c r="J1446" i="5"/>
  <c r="I1446" i="5"/>
  <c r="F1446" i="5"/>
  <c r="X1446" i="5"/>
  <c r="R1446" i="5"/>
  <c r="F1459" i="5"/>
  <c r="R1459" i="5"/>
  <c r="X1459" i="5"/>
  <c r="J1459" i="5"/>
  <c r="I1459" i="5"/>
  <c r="H1459" i="5"/>
  <c r="R1529" i="5"/>
  <c r="J1529" i="5"/>
  <c r="H1529" i="5"/>
  <c r="I1529" i="5"/>
  <c r="J1535" i="5"/>
  <c r="S1549" i="5"/>
  <c r="AB1549" i="5"/>
  <c r="S1138" i="5"/>
  <c r="S1140" i="5"/>
  <c r="S1147" i="5"/>
  <c r="S1154" i="5"/>
  <c r="F1178" i="5"/>
  <c r="X1178" i="5"/>
  <c r="AB1178" i="5"/>
  <c r="F1210" i="5"/>
  <c r="X1210" i="5"/>
  <c r="AB1210" i="5"/>
  <c r="I1241" i="5"/>
  <c r="F1242" i="5"/>
  <c r="X1242" i="5"/>
  <c r="AB1242" i="5"/>
  <c r="I1357" i="5"/>
  <c r="H1357" i="5"/>
  <c r="F1357" i="5"/>
  <c r="I1367" i="5"/>
  <c r="H1367" i="5"/>
  <c r="X1367" i="5"/>
  <c r="R1367" i="5"/>
  <c r="J1367" i="5"/>
  <c r="S1393" i="5"/>
  <c r="AB1399" i="5"/>
  <c r="S1399" i="5"/>
  <c r="H1408" i="5"/>
  <c r="X1408" i="5"/>
  <c r="F1408" i="5"/>
  <c r="AB1414" i="5"/>
  <c r="H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X1341" i="5"/>
  <c r="I1341" i="5"/>
  <c r="R1341" i="5"/>
  <c r="AB1345" i="5"/>
  <c r="AB1347" i="5"/>
  <c r="AB1351" i="5"/>
  <c r="I1352" i="5"/>
  <c r="H1353" i="5"/>
  <c r="H1364" i="5"/>
  <c r="AB1371" i="5"/>
  <c r="S1371" i="5"/>
  <c r="X1377" i="5"/>
  <c r="I1377" i="5"/>
  <c r="R1377" i="5"/>
  <c r="J1377" i="5"/>
  <c r="H1377" i="5"/>
  <c r="AB1378" i="5"/>
  <c r="H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R1257" i="5"/>
  <c r="R1261" i="5"/>
  <c r="X1265" i="5"/>
  <c r="R1265" i="5"/>
  <c r="X1269" i="5"/>
  <c r="R1269" i="5"/>
  <c r="R1273" i="5"/>
  <c r="X1277" i="5"/>
  <c r="R1277" i="5"/>
  <c r="X1281" i="5"/>
  <c r="R1281" i="5"/>
  <c r="R1289" i="5"/>
  <c r="R1293" i="5"/>
  <c r="X1301" i="5"/>
  <c r="R1301" i="5"/>
  <c r="R1305" i="5"/>
  <c r="X1309" i="5"/>
  <c r="R1309" i="5"/>
  <c r="R1321" i="5"/>
  <c r="X1333" i="5"/>
  <c r="R1333" i="5"/>
  <c r="R1337" i="5"/>
  <c r="J1353" i="5"/>
  <c r="R1356" i="5"/>
  <c r="J1356" i="5"/>
  <c r="I1356" i="5"/>
  <c r="H1356" i="5"/>
  <c r="AB1357" i="5"/>
  <c r="S1361" i="5"/>
  <c r="AB1370" i="5"/>
  <c r="I1371" i="5"/>
  <c r="H1371" i="5"/>
  <c r="X1371" i="5"/>
  <c r="R1371" i="5"/>
  <c r="AB1379" i="5"/>
  <c r="R1380" i="5"/>
  <c r="J1380" i="5"/>
  <c r="S1389" i="5"/>
  <c r="F1393" i="5"/>
  <c r="X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J1522" i="5"/>
  <c r="I1522" i="5"/>
  <c r="AB1626" i="5"/>
  <c r="S1626" i="5"/>
  <c r="AB1698" i="5"/>
  <c r="S1698" i="5"/>
  <c r="AB2470" i="5"/>
  <c r="S2470" i="5"/>
  <c r="J1406" i="5"/>
  <c r="J1414" i="5"/>
  <c r="J1422" i="5"/>
  <c r="X1423" i="5"/>
  <c r="AB1423" i="5"/>
  <c r="J1430" i="5"/>
  <c r="X1431" i="5"/>
  <c r="AB1431" i="5"/>
  <c r="AB1439" i="5"/>
  <c r="AB1444" i="5"/>
  <c r="AB1445" i="5"/>
  <c r="H1448" i="5"/>
  <c r="F1448" i="5"/>
  <c r="X1448" i="5"/>
  <c r="J1450" i="5"/>
  <c r="I1450" i="5"/>
  <c r="F1467" i="5"/>
  <c r="R1467" i="5"/>
  <c r="AB1476" i="5"/>
  <c r="AB1477" i="5"/>
  <c r="H1480" i="5"/>
  <c r="F1480" i="5"/>
  <c r="X1480" i="5"/>
  <c r="AB1485" i="5"/>
  <c r="S1486" i="5"/>
  <c r="AB1486"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J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11" i="5"/>
  <c r="AB1411" i="5"/>
  <c r="X1414" i="5"/>
  <c r="X1419" i="5"/>
  <c r="AB1419" i="5"/>
  <c r="J1423" i="5"/>
  <c r="X1427" i="5"/>
  <c r="AB1427" i="5"/>
  <c r="X1430" i="5"/>
  <c r="J1431" i="5"/>
  <c r="X1435" i="5"/>
  <c r="AB1435" i="5"/>
  <c r="J1439" i="5"/>
  <c r="R1448" i="5"/>
  <c r="R1449" i="5"/>
  <c r="F1451" i="5"/>
  <c r="R1451" i="5"/>
  <c r="H1454"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AB1675" i="5"/>
  <c r="AB1690" i="5"/>
  <c r="S1690" i="5"/>
  <c r="AB1707" i="5"/>
  <c r="AB1722" i="5"/>
  <c r="S1722" i="5"/>
  <c r="R1728" i="5"/>
  <c r="J1728" i="5"/>
  <c r="I1728" i="5"/>
  <c r="H1728" i="5"/>
  <c r="X1741" i="5"/>
  <c r="S1744" i="5"/>
  <c r="AB1744" i="5"/>
  <c r="H1749" i="5"/>
  <c r="AB1910" i="5"/>
  <c r="S1910" i="5"/>
  <c r="AB1547" i="5"/>
  <c r="X1553" i="5"/>
  <c r="J1553"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R1806" i="5"/>
  <c r="J1806" i="5"/>
  <c r="I1806" i="5"/>
  <c r="AB1846" i="5"/>
  <c r="AB1850" i="5"/>
  <c r="AB1862" i="5"/>
  <c r="R1875" i="5"/>
  <c r="H1875" i="5"/>
  <c r="J1875" i="5"/>
  <c r="I1875" i="5"/>
  <c r="F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9" i="5"/>
  <c r="H1790" i="5"/>
  <c r="X1793" i="5"/>
  <c r="H1794" i="5"/>
  <c r="X1797" i="5"/>
  <c r="H1798" i="5"/>
  <c r="H1802"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R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X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X2138" i="5"/>
  <c r="R2138" i="5"/>
  <c r="J2138" i="5"/>
  <c r="I2138" i="5"/>
  <c r="H2138" i="5"/>
  <c r="S1809" i="5"/>
  <c r="AB1816" i="5"/>
  <c r="S1817" i="5"/>
  <c r="AB1821" i="5"/>
  <c r="S1824" i="5"/>
  <c r="S1836" i="5"/>
  <c r="AB1836" i="5"/>
  <c r="AB1841"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I2059" i="5"/>
  <c r="H2059" i="5"/>
  <c r="R2059" i="5"/>
  <c r="J2059" i="5"/>
  <c r="F2059" i="5"/>
  <c r="X2059" i="5"/>
  <c r="I2067" i="5"/>
  <c r="H2067" i="5"/>
  <c r="R2067" i="5"/>
  <c r="J2067" i="5"/>
  <c r="F2067" i="5"/>
  <c r="I1816" i="5"/>
  <c r="F1824" i="5"/>
  <c r="H1836"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J1900" i="5"/>
  <c r="S1908" i="5"/>
  <c r="S1912" i="5"/>
  <c r="S1916" i="5"/>
  <c r="S1920" i="5"/>
  <c r="S1924" i="5"/>
  <c r="AB1924" i="5"/>
  <c r="S1945" i="5"/>
  <c r="X1948" i="5"/>
  <c r="R1948" i="5"/>
  <c r="J1948" i="5"/>
  <c r="R1971" i="5"/>
  <c r="J1971" i="5"/>
  <c r="I1971" i="5"/>
  <c r="H1971" i="5"/>
  <c r="AB1985" i="5"/>
  <c r="S1985" i="5"/>
  <c r="R2003" i="5"/>
  <c r="J2003" i="5"/>
  <c r="I2003" i="5"/>
  <c r="H2003" i="5"/>
  <c r="AB2017" i="5"/>
  <c r="S2017" i="5"/>
  <c r="J2035" i="5"/>
  <c r="S2049" i="5"/>
  <c r="AB2049" i="5"/>
  <c r="I2083" i="5"/>
  <c r="H2083" i="5"/>
  <c r="R2083" i="5"/>
  <c r="J2083" i="5"/>
  <c r="F2083" i="5"/>
  <c r="X2101" i="5"/>
  <c r="R2101" i="5"/>
  <c r="J2101" i="5"/>
  <c r="H2101" i="5"/>
  <c r="F2101" i="5"/>
  <c r="R2108" i="5"/>
  <c r="J2108" i="5"/>
  <c r="I2108" i="5"/>
  <c r="H2108" i="5"/>
  <c r="F2108" i="5"/>
  <c r="X2108" i="5"/>
  <c r="R2156" i="5"/>
  <c r="J2156" i="5"/>
  <c r="I2156" i="5"/>
  <c r="H2156" i="5"/>
  <c r="F2156" i="5"/>
  <c r="X2156" i="5"/>
  <c r="J2247" i="5"/>
  <c r="I2247" i="5"/>
  <c r="H2247" i="5"/>
  <c r="R2247" i="5"/>
  <c r="F2247" i="5"/>
  <c r="J2251" i="5"/>
  <c r="I2251" i="5"/>
  <c r="H2251" i="5"/>
  <c r="X2251" i="5"/>
  <c r="R2251" i="5"/>
  <c r="F2251" i="5"/>
  <c r="S1860" i="5"/>
  <c r="S1864" i="5"/>
  <c r="S1868" i="5"/>
  <c r="S1872" i="5"/>
  <c r="F1873" i="5"/>
  <c r="AB1881" i="5"/>
  <c r="X1889" i="5"/>
  <c r="AB1889" i="5"/>
  <c r="X1897" i="5"/>
  <c r="AB1897" i="5"/>
  <c r="AB1905" i="5"/>
  <c r="AB1908" i="5"/>
  <c r="AB1912" i="5"/>
  <c r="AB1916" i="5"/>
  <c r="AB1920" i="5"/>
  <c r="S1925" i="5"/>
  <c r="R1927" i="5"/>
  <c r="J1927" i="5"/>
  <c r="I1927" i="5"/>
  <c r="H1927" i="5"/>
  <c r="X1928" i="5"/>
  <c r="R1928" i="5"/>
  <c r="J1928" i="5"/>
  <c r="AB1945" i="5"/>
  <c r="AB1973" i="5"/>
  <c r="S1973" i="5"/>
  <c r="X1991" i="5"/>
  <c r="R1991" i="5"/>
  <c r="J1991" i="5"/>
  <c r="I1991" i="5"/>
  <c r="H1991" i="5"/>
  <c r="AB2005" i="5"/>
  <c r="S2005"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AB1874" i="5"/>
  <c r="R1878" i="5"/>
  <c r="X1882" i="5"/>
  <c r="AB1882" i="5"/>
  <c r="H1884" i="5"/>
  <c r="X1885" i="5"/>
  <c r="R1886" i="5"/>
  <c r="X1890" i="5"/>
  <c r="AB1890" i="5"/>
  <c r="R1894" i="5"/>
  <c r="X1898" i="5"/>
  <c r="R1902"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X2056" i="5"/>
  <c r="S2062" i="5"/>
  <c r="X2064"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4" i="5"/>
  <c r="X1968" i="5"/>
  <c r="X1972" i="5"/>
  <c r="X1980" i="5"/>
  <c r="X1984" i="5"/>
  <c r="X1988" i="5"/>
  <c r="X1996" i="5"/>
  <c r="X2000" i="5"/>
  <c r="X2004" i="5"/>
  <c r="X2020" i="5"/>
  <c r="X2024" i="5"/>
  <c r="X2028" i="5"/>
  <c r="X2032" i="5"/>
  <c r="X2036"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F2142" i="5"/>
  <c r="F2145" i="5"/>
  <c r="S2146" i="5"/>
  <c r="J2157" i="5"/>
  <c r="F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R2117" i="5"/>
  <c r="X2118" i="5"/>
  <c r="F2126" i="5"/>
  <c r="X2129" i="5"/>
  <c r="R2129" i="5"/>
  <c r="J2129" i="5"/>
  <c r="R2132" i="5"/>
  <c r="J2132" i="5"/>
  <c r="I2132" i="5"/>
  <c r="H2132" i="5"/>
  <c r="S2135" i="5"/>
  <c r="H2141" i="5"/>
  <c r="H2142" i="5"/>
  <c r="F2146" i="5"/>
  <c r="S2150" i="5"/>
  <c r="S2167" i="5"/>
  <c r="H2174" i="5"/>
  <c r="S2179" i="5"/>
  <c r="X2191" i="5"/>
  <c r="I2209" i="5"/>
  <c r="R2209" i="5"/>
  <c r="J2209" i="5"/>
  <c r="H2209" i="5"/>
  <c r="F2209" i="5"/>
  <c r="I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AB2190" i="5"/>
  <c r="S2190" i="5"/>
  <c r="S2196" i="5"/>
  <c r="I2217" i="5"/>
  <c r="R2217" i="5"/>
  <c r="J2217" i="5"/>
  <c r="H2217" i="5"/>
  <c r="F2217" i="5"/>
  <c r="AB2227" i="5"/>
  <c r="S2227" i="5"/>
  <c r="R2228" i="5"/>
  <c r="J2228" i="5"/>
  <c r="I2228" i="5"/>
  <c r="H2228" i="5"/>
  <c r="F2228" i="5"/>
  <c r="X2228" i="5"/>
  <c r="R2248" i="5"/>
  <c r="J2248" i="5"/>
  <c r="I2248" i="5"/>
  <c r="H2248" i="5"/>
  <c r="F2248" i="5"/>
  <c r="R2267"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S2158" i="5"/>
  <c r="AB2163" i="5"/>
  <c r="AB2168" i="5"/>
  <c r="X2169" i="5"/>
  <c r="R2169" i="5"/>
  <c r="J2169" i="5"/>
  <c r="J2174"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X2196" i="5"/>
  <c r="S2201" i="5"/>
  <c r="AB2201" i="5"/>
  <c r="I2227" i="5"/>
  <c r="H2227" i="5"/>
  <c r="R2227" i="5"/>
  <c r="J2227" i="5"/>
  <c r="F2227" i="5"/>
  <c r="J2243" i="5"/>
  <c r="I2243" i="5"/>
  <c r="H2243" i="5"/>
  <c r="F2243" i="5"/>
  <c r="AB2255" i="5"/>
  <c r="S2255" i="5"/>
  <c r="AB2259" i="5"/>
  <c r="S2259" i="5"/>
  <c r="AB2266" i="5"/>
  <c r="AB2270" i="5"/>
  <c r="AB2304" i="5"/>
  <c r="AB2120" i="5"/>
  <c r="R2125" i="5"/>
  <c r="J2125" i="5"/>
  <c r="S2134" i="5"/>
  <c r="AB2139" i="5"/>
  <c r="AB2144" i="5"/>
  <c r="X2145" i="5"/>
  <c r="R2145" i="5"/>
  <c r="J2145"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F2285" i="5"/>
  <c r="J2177" i="5"/>
  <c r="J2185" i="5"/>
  <c r="J2189" i="5"/>
  <c r="AB2199" i="5"/>
  <c r="AB2207" i="5"/>
  <c r="H2207" i="5"/>
  <c r="X2207" i="5"/>
  <c r="AB2215" i="5"/>
  <c r="AB2223" i="5"/>
  <c r="AB2228" i="5"/>
  <c r="AB2251" i="5"/>
  <c r="X2252" i="5"/>
  <c r="F2256" i="5"/>
  <c r="AB2262" i="5"/>
  <c r="AB2303" i="5"/>
  <c r="S2303" i="5"/>
  <c r="J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F2322" i="5"/>
  <c r="R2349" i="5"/>
  <c r="J2349" i="5"/>
  <c r="I2349" i="5"/>
  <c r="H2349" i="5"/>
  <c r="F2349" i="5"/>
  <c r="X2194" i="5"/>
  <c r="F2199" i="5"/>
  <c r="F2202" i="5"/>
  <c r="R2202" i="5"/>
  <c r="X2202" i="5"/>
  <c r="F2207" i="5"/>
  <c r="X2210" i="5"/>
  <c r="F2218" i="5"/>
  <c r="R2218" i="5"/>
  <c r="AB2224" i="5"/>
  <c r="X2225" i="5"/>
  <c r="I2225" i="5"/>
  <c r="AB2231" i="5"/>
  <c r="AB2243" i="5"/>
  <c r="AB2254" i="5"/>
  <c r="R2260" i="5"/>
  <c r="J2260" i="5"/>
  <c r="I2260" i="5"/>
  <c r="AB2269" i="5"/>
  <c r="AB2285" i="5"/>
  <c r="R2295" i="5"/>
  <c r="J2295" i="5"/>
  <c r="I2295" i="5"/>
  <c r="H2295" i="5"/>
  <c r="X2299" i="5"/>
  <c r="F2299" i="5"/>
  <c r="R2299" i="5"/>
  <c r="J2299" i="5"/>
  <c r="I2299" i="5"/>
  <c r="R2307" i="5"/>
  <c r="S2225" i="5"/>
  <c r="X2236" i="5"/>
  <c r="AB2239" i="5"/>
  <c r="AB2250" i="5"/>
  <c r="R2256" i="5"/>
  <c r="J2256" i="5"/>
  <c r="I225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I2306" i="5"/>
  <c r="X2313" i="5"/>
  <c r="S2319" i="5"/>
  <c r="AB2348" i="5"/>
  <c r="F2360" i="5"/>
  <c r="R2360" i="5"/>
  <c r="J2360" i="5"/>
  <c r="I2360" i="5"/>
  <c r="H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AB2404" i="5"/>
  <c r="R2420" i="5"/>
  <c r="J2420" i="5"/>
  <c r="I2420" i="5"/>
  <c r="H2420" i="5"/>
  <c r="F2420" i="5"/>
  <c r="X2420" i="5"/>
  <c r="R2445" i="5"/>
  <c r="J2445" i="5"/>
  <c r="I2445" i="5"/>
  <c r="H2445" i="5"/>
  <c r="F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F2412"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R2456" i="5"/>
  <c r="H2456" i="5"/>
  <c r="J2476" i="5"/>
  <c r="I2476" i="5"/>
  <c r="R2476" i="5"/>
  <c r="H2476" i="5"/>
  <c r="F2476" i="5"/>
  <c r="X2476" i="5"/>
  <c r="AB2487" i="5"/>
  <c r="S2487" i="5"/>
  <c r="S2496" i="5"/>
  <c r="F2382" i="5"/>
  <c r="F2390" i="5"/>
  <c r="X2390" i="5"/>
  <c r="AB2432" i="5"/>
  <c r="F2456" i="5"/>
  <c r="H2482" i="5"/>
  <c r="R2482" i="5"/>
  <c r="AB2391" i="5"/>
  <c r="AB2412" i="5"/>
  <c r="X2412" i="5"/>
  <c r="AB241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X2438" i="5"/>
  <c r="F2442" i="5"/>
  <c r="J2442" i="5"/>
  <c r="I2442" i="5"/>
  <c r="H2442" i="5"/>
  <c r="AB2460" i="5"/>
  <c r="F2497" i="5"/>
  <c r="R2497" i="5"/>
  <c r="J2497" i="5"/>
  <c r="I2497" i="5"/>
  <c r="H2497" i="5"/>
  <c r="S2501" i="5"/>
  <c r="F64" i="6"/>
  <c r="G5" i="6"/>
  <c r="H5" i="6" s="1"/>
  <c r="X2433" i="5"/>
  <c r="X2442"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X2489" i="5"/>
  <c r="I2489" i="5"/>
  <c r="H2489" i="5"/>
  <c r="R2489" i="5"/>
  <c r="J2489" i="5"/>
  <c r="J2494" i="5"/>
  <c r="I2494" i="5"/>
  <c r="H2494" i="5"/>
  <c r="AB2443" i="5"/>
  <c r="S2443" i="5"/>
  <c r="S2450" i="5"/>
  <c r="S2452" i="5"/>
  <c r="J2461" i="5"/>
  <c r="J2469" i="5"/>
  <c r="S2495" i="5"/>
  <c r="S2499" i="5"/>
  <c r="S2503" i="5"/>
  <c r="G15" i="6"/>
  <c r="H15" i="6" s="1"/>
  <c r="B20" i="6"/>
  <c r="F25" i="6" s="1"/>
  <c r="AB2447" i="5"/>
  <c r="S2447" i="5"/>
  <c r="F2458" i="5"/>
  <c r="X2458" i="5"/>
  <c r="AB2458"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F2481" i="5"/>
  <c r="X2481" i="5"/>
  <c r="R2492" i="5"/>
  <c r="J2492" i="5"/>
  <c r="S2504" i="5"/>
  <c r="S2477" i="5"/>
  <c r="AB2482" i="5"/>
  <c r="X2484" i="5"/>
  <c r="B21" i="6"/>
  <c r="B51" i="6" s="1"/>
  <c r="G51" i="6" s="1"/>
  <c r="H51" i="6" s="1"/>
  <c r="G16" i="6"/>
  <c r="H16" i="6" s="1"/>
  <c r="B19" i="6"/>
  <c r="B9" i="3"/>
  <c r="C25" i="3"/>
  <c r="A45" i="2"/>
  <c r="B13" i="3"/>
  <c r="H74" i="4"/>
  <c r="C21" i="3"/>
  <c r="A39" i="2"/>
  <c r="B24" i="4"/>
  <c r="D25" i="4"/>
  <c r="D74" i="4" s="1"/>
  <c r="C15" i="3"/>
  <c r="A2" i="2"/>
  <c r="D2" i="4"/>
  <c r="J25" i="6"/>
  <c r="J66" i="6"/>
  <c r="I47" i="6"/>
  <c r="A4" i="8"/>
  <c r="B14" i="3"/>
  <c r="B45" i="4"/>
  <c r="A30" i="6" s="1"/>
  <c r="A50" i="2"/>
  <c r="I32" i="6"/>
  <c r="J68" i="6"/>
  <c r="A24" i="2"/>
  <c r="B21" i="4"/>
  <c r="A33" i="2"/>
  <c r="B15" i="3"/>
  <c r="B3" i="6"/>
  <c r="I41" i="6"/>
  <c r="I4" i="6"/>
  <c r="I50" i="6"/>
  <c r="A18" i="2"/>
  <c r="B8" i="3"/>
  <c r="G4" i="5"/>
  <c r="I7" i="6"/>
  <c r="I35" i="6"/>
  <c r="J6" i="6"/>
  <c r="J11" i="6"/>
  <c r="I52" i="6"/>
  <c r="A4" i="5"/>
  <c r="J36" i="6"/>
  <c r="J65" i="6"/>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044" i="5"/>
  <c r="R2044" i="5"/>
  <c r="R1967" i="5"/>
  <c r="F290" i="5"/>
  <c r="H987" i="5"/>
  <c r="X1967" i="5"/>
  <c r="H1959" i="5"/>
  <c r="R987" i="5"/>
  <c r="R2069" i="5"/>
  <c r="I1959" i="5"/>
  <c r="H2069" i="5"/>
  <c r="J1959" i="5"/>
  <c r="R1959" i="5"/>
  <c r="X1198" i="5"/>
  <c r="I678" i="5"/>
  <c r="H678" i="5"/>
  <c r="J987" i="5"/>
  <c r="S606" i="5"/>
  <c r="S610" i="5"/>
  <c r="X520" i="5"/>
  <c r="X363" i="5"/>
  <c r="X347" i="5"/>
  <c r="X186" i="5"/>
  <c r="X456" i="5"/>
  <c r="S598" i="5"/>
  <c r="X550" i="5"/>
  <c r="X542" i="5"/>
  <c r="X221" i="5"/>
  <c r="X165" i="5"/>
  <c r="X37" i="5"/>
  <c r="X504" i="5"/>
  <c r="X503" i="5"/>
  <c r="X121" i="5"/>
  <c r="X323" i="5"/>
  <c r="X488" i="5"/>
  <c r="X514" i="5"/>
  <c r="X498" i="5"/>
  <c r="X482" i="5"/>
  <c r="X555" i="5"/>
  <c r="X535" i="5"/>
  <c r="X21" i="5"/>
  <c r="X149" i="5"/>
  <c r="X530" i="5"/>
  <c r="X387" i="5"/>
  <c r="X122" i="5"/>
  <c r="X546" i="5"/>
  <c r="S532" i="5"/>
  <c r="X336" i="5"/>
  <c r="X356" i="5"/>
  <c r="S356" i="5"/>
  <c r="X318" i="5"/>
  <c r="X154" i="5"/>
  <c r="X20" i="5"/>
  <c r="X233" i="5"/>
  <c r="X70" i="5"/>
  <c r="X329" i="5"/>
  <c r="X301" i="5"/>
  <c r="X234" i="5"/>
  <c r="X174" i="5"/>
  <c r="X353" i="5"/>
  <c r="X34" i="5"/>
  <c r="S343" i="5"/>
  <c r="X158" i="5"/>
  <c r="X331" i="5"/>
  <c r="X333" i="5"/>
  <c r="X451" i="5"/>
  <c r="X78" i="5"/>
  <c r="X335" i="5"/>
  <c r="X282" i="5"/>
  <c r="X206" i="5"/>
  <c r="X325" i="5"/>
  <c r="X38" i="5"/>
  <c r="X138" i="5"/>
  <c r="X142" i="5"/>
  <c r="X126" i="5"/>
  <c r="X217" i="5"/>
  <c r="X182" i="5"/>
  <c r="X218" i="5"/>
  <c r="X86" i="5"/>
  <c r="X202" i="5"/>
  <c r="X46" i="5"/>
  <c r="X315" i="5"/>
  <c r="S315" i="5"/>
  <c r="X96" i="5"/>
  <c r="X48" i="5"/>
  <c r="X22" i="5"/>
  <c r="X327" i="5"/>
  <c r="X118" i="5"/>
  <c r="X311" i="5"/>
  <c r="X253" i="5"/>
  <c r="X54" i="5"/>
  <c r="X317" i="5"/>
  <c r="X373" i="5"/>
  <c r="X62" i="5"/>
  <c r="X357" i="5"/>
  <c r="S357" i="5"/>
  <c r="X90" i="5"/>
  <c r="X383" i="5"/>
  <c r="S383" i="5"/>
  <c r="X313" i="5"/>
  <c r="X92" i="5"/>
  <c r="X76" i="5"/>
  <c r="X44" i="5"/>
  <c r="X250" i="5"/>
  <c r="X319" i="5"/>
  <c r="X345" i="5"/>
  <c r="X285" i="5"/>
  <c r="X249" i="5"/>
  <c r="X309"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X1320" i="5"/>
  <c r="J189" i="5"/>
  <c r="R2301"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R2077" i="5"/>
  <c r="J1770" i="5"/>
  <c r="R1673" i="5"/>
  <c r="J1434" i="5"/>
  <c r="J1272" i="5"/>
  <c r="R2257" i="5"/>
  <c r="F1526" i="5"/>
  <c r="R1272" i="5"/>
  <c r="I602" i="5"/>
  <c r="F1673" i="5"/>
  <c r="J2318" i="5"/>
  <c r="H1464" i="5"/>
  <c r="I1526" i="5"/>
  <c r="H1673" i="5"/>
  <c r="R2318" i="5"/>
  <c r="H2043" i="5"/>
  <c r="J1633"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J2164" i="5"/>
  <c r="R1653" i="5"/>
  <c r="J1653" i="5"/>
  <c r="F1508" i="5"/>
  <c r="F1222" i="5"/>
  <c r="H1297" i="5"/>
  <c r="F836" i="5"/>
  <c r="R836" i="5"/>
  <c r="R395" i="5"/>
  <c r="I496" i="5"/>
  <c r="F1233" i="5"/>
  <c r="X1900" i="5"/>
  <c r="J1725" i="5"/>
  <c r="H1716" i="5"/>
  <c r="F1403" i="5"/>
  <c r="X1381" i="5"/>
  <c r="X1329" i="5"/>
  <c r="I1095"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s="1"/>
  <c r="B41" i="6"/>
  <c r="G41" i="6"/>
  <c r="B31" i="6"/>
  <c r="G31" i="6" s="1"/>
  <c r="H31" i="6" s="1"/>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I1801" i="5"/>
  <c r="J1664" i="5"/>
  <c r="I1712"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R2289" i="5"/>
  <c r="X2154" i="5"/>
  <c r="R2160" i="5"/>
  <c r="I2100" i="5"/>
  <c r="R2035" i="5"/>
  <c r="X1876" i="5"/>
  <c r="I1867" i="5"/>
  <c r="X1304" i="5"/>
  <c r="I1145" i="5"/>
  <c r="J1074" i="5"/>
  <c r="R794" i="5"/>
  <c r="I634" i="5"/>
  <c r="H670" i="5"/>
  <c r="X634" i="5"/>
  <c r="F1940" i="5"/>
  <c r="F2289" i="5"/>
  <c r="F2154" i="5"/>
  <c r="J2100" i="5"/>
  <c r="J1940" i="5"/>
  <c r="J1867" i="5"/>
  <c r="I1761" i="5"/>
  <c r="X1471" i="5"/>
  <c r="F1193" i="5"/>
  <c r="R1115" i="5"/>
  <c r="I1035" i="5"/>
  <c r="F1304" i="5"/>
  <c r="X1145" i="5"/>
  <c r="R1074" i="5"/>
  <c r="F814" i="5"/>
  <c r="J814" i="5"/>
  <c r="F243" i="5"/>
  <c r="J1527" i="5"/>
  <c r="I1527" i="5"/>
  <c r="H1527" i="5"/>
  <c r="X1527" i="5"/>
  <c r="F592" i="5"/>
  <c r="R592" i="5"/>
  <c r="H2405" i="5"/>
  <c r="H2180" i="5"/>
  <c r="R2100" i="5"/>
  <c r="R1940" i="5"/>
  <c r="R1867" i="5"/>
  <c r="J1193" i="5"/>
  <c r="F1145"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I2160" i="5"/>
  <c r="X1952" i="5"/>
  <c r="I2035" i="5"/>
  <c r="X1786" i="5"/>
  <c r="I1471" i="5"/>
  <c r="R1471" i="5"/>
  <c r="R971" i="5"/>
  <c r="H1145" i="5"/>
  <c r="H971" i="5"/>
  <c r="J817" i="5"/>
  <c r="R817" i="5"/>
  <c r="F303" i="5"/>
  <c r="I201" i="5"/>
  <c r="J71" i="5"/>
  <c r="I71" i="5"/>
  <c r="F201" i="5"/>
  <c r="R1055" i="5"/>
  <c r="I891" i="5"/>
  <c r="R712" i="5"/>
  <c r="R427" i="5"/>
  <c r="J194" i="5"/>
  <c r="R608" i="5"/>
  <c r="J712" i="5"/>
  <c r="X2465" i="5"/>
  <c r="J2465" i="5"/>
  <c r="F1696" i="5"/>
  <c r="I2205" i="5"/>
  <c r="R2205" i="5"/>
  <c r="J2205" i="5"/>
  <c r="H2205" i="5"/>
  <c r="F2205" i="5"/>
  <c r="X640" i="5"/>
  <c r="R640" i="5"/>
  <c r="J1067" i="5"/>
  <c r="H1067" i="5"/>
  <c r="X672" i="5"/>
  <c r="R672" i="5"/>
  <c r="H175" i="5"/>
  <c r="R175" i="5"/>
  <c r="J175" i="5"/>
  <c r="H808" i="5"/>
  <c r="J808" i="5"/>
  <c r="X808"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I1138" i="5"/>
  <c r="X915" i="5"/>
  <c r="I712" i="5"/>
  <c r="X679" i="5"/>
  <c r="H710" i="5"/>
  <c r="J407" i="5"/>
  <c r="H1526" i="5"/>
  <c r="R1526" i="5"/>
  <c r="F580" i="5"/>
  <c r="H836" i="5"/>
  <c r="J836" i="5"/>
  <c r="R1158" i="5"/>
  <c r="J1158" i="5"/>
  <c r="I1158" i="5"/>
  <c r="H215" i="5"/>
  <c r="I215" i="5"/>
  <c r="F215"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R2237" i="5"/>
  <c r="J2237" i="5"/>
  <c r="H2237" i="5"/>
  <c r="F2237" i="5"/>
  <c r="H2133" i="5"/>
  <c r="F2133" i="5"/>
  <c r="I2133" i="5"/>
  <c r="I1952" i="5"/>
  <c r="H1952" i="5"/>
  <c r="F1952" i="5"/>
  <c r="F1761" i="5"/>
  <c r="X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R684" i="5"/>
  <c r="J684" i="5"/>
  <c r="I684" i="5"/>
  <c r="H684" i="5"/>
  <c r="F684" i="5"/>
  <c r="X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039" i="5"/>
  <c r="H1039" i="5"/>
  <c r="F1039" i="5"/>
  <c r="J1039" i="5"/>
  <c r="H762" i="5"/>
  <c r="F762" i="5"/>
  <c r="X762" i="5"/>
  <c r="J762" i="5"/>
  <c r="I762" i="5"/>
  <c r="H679" i="5"/>
  <c r="J679" i="5"/>
  <c r="F679" i="5"/>
  <c r="R679" i="5"/>
  <c r="H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J1131" i="5"/>
  <c r="H1131" i="5"/>
  <c r="F1131" i="5"/>
  <c r="I718" i="5"/>
  <c r="J718" i="5"/>
  <c r="F718" i="5"/>
  <c r="X718" i="5"/>
  <c r="X983" i="5"/>
  <c r="J983" i="5"/>
  <c r="H983" i="5"/>
  <c r="F983" i="5"/>
  <c r="H766" i="5"/>
  <c r="J766" i="5"/>
  <c r="I766" i="5"/>
  <c r="F766" i="5"/>
  <c r="H496" i="5"/>
  <c r="F496" i="5"/>
  <c r="R496" i="5"/>
  <c r="J496" i="5"/>
  <c r="H303" i="5"/>
  <c r="I431" i="5"/>
  <c r="F431" i="5"/>
  <c r="I427" i="5"/>
  <c r="F427" i="5"/>
  <c r="F26" i="6"/>
  <c r="X18" i="5"/>
  <c r="B50" i="6"/>
  <c r="G50" i="6" s="1"/>
  <c r="B35" i="6"/>
  <c r="G35" i="6" s="1"/>
  <c r="B39" i="6"/>
  <c r="G39" i="6"/>
  <c r="H39" i="6" s="1"/>
  <c r="F24" i="6"/>
  <c r="B44" i="6"/>
  <c r="G44" i="6"/>
  <c r="B49" i="6"/>
  <c r="G49" i="6"/>
  <c r="B34" i="6"/>
  <c r="G34" i="6" s="1"/>
  <c r="H34" i="6" s="1"/>
  <c r="D34" i="6" s="1"/>
  <c r="B29" i="6"/>
  <c r="G29" i="6"/>
  <c r="B24" i="6"/>
  <c r="G24" i="6" s="1"/>
  <c r="H24" i="6" s="1"/>
  <c r="G19" i="6"/>
  <c r="H19" i="6"/>
  <c r="F2426" i="5"/>
  <c r="X2426" i="5"/>
  <c r="R2426" i="5"/>
  <c r="J2426" i="5"/>
  <c r="I2426" i="5"/>
  <c r="H2426" i="5"/>
  <c r="F2446" i="5"/>
  <c r="H2446" i="5"/>
  <c r="J2446" i="5"/>
  <c r="I2446" i="5"/>
  <c r="R2446" i="5"/>
  <c r="J2504" i="5"/>
  <c r="I2504" i="5"/>
  <c r="H2504" i="5"/>
  <c r="R2504" i="5"/>
  <c r="F2504" i="5"/>
  <c r="X2504" i="5"/>
  <c r="R2434" i="5"/>
  <c r="X2434" i="5"/>
  <c r="H2459" i="5"/>
  <c r="R2459" i="5"/>
  <c r="J2459" i="5"/>
  <c r="I2459" i="5"/>
  <c r="F2459" i="5"/>
  <c r="X2459" i="5"/>
  <c r="I2399" i="5"/>
  <c r="H2399" i="5"/>
  <c r="F2399" i="5"/>
  <c r="R2399" i="5"/>
  <c r="J2399" i="5"/>
  <c r="X2399" i="5"/>
  <c r="J2392" i="5"/>
  <c r="I2392" i="5"/>
  <c r="R2392" i="5"/>
  <c r="H2392" i="5"/>
  <c r="F2392" i="5"/>
  <c r="H2369" i="5"/>
  <c r="F2369" i="5"/>
  <c r="J2369" i="5"/>
  <c r="I2369" i="5"/>
  <c r="X2369" i="5"/>
  <c r="R2369" i="5"/>
  <c r="H2383" i="5"/>
  <c r="J2383" i="5"/>
  <c r="R2383" i="5"/>
  <c r="I2383" i="5"/>
  <c r="F2383" i="5"/>
  <c r="X2383" i="5"/>
  <c r="F2319" i="5"/>
  <c r="X2319" i="5"/>
  <c r="I2319" i="5"/>
  <c r="J2319" i="5"/>
  <c r="H2319" i="5"/>
  <c r="R2319" i="5"/>
  <c r="R2279" i="5"/>
  <c r="F2279" i="5"/>
  <c r="J2279" i="5"/>
  <c r="I2279" i="5"/>
  <c r="H2279" i="5"/>
  <c r="R2272" i="5"/>
  <c r="J2272" i="5"/>
  <c r="I2272" i="5"/>
  <c r="H2272" i="5"/>
  <c r="X2272" i="5"/>
  <c r="F2272" i="5"/>
  <c r="J2200" i="5"/>
  <c r="R2200" i="5"/>
  <c r="I2200" i="5"/>
  <c r="H2200" i="5"/>
  <c r="F2200" i="5"/>
  <c r="H2254" i="5"/>
  <c r="F2254" i="5"/>
  <c r="R2254" i="5"/>
  <c r="J2254" i="5"/>
  <c r="I2254" i="5"/>
  <c r="R2258" i="5"/>
  <c r="R2270" i="5"/>
  <c r="J2270" i="5"/>
  <c r="I2270" i="5"/>
  <c r="H2270" i="5"/>
  <c r="F2270" i="5"/>
  <c r="J2187" i="5"/>
  <c r="I2187" i="5"/>
  <c r="H2187" i="5"/>
  <c r="F2187" i="5"/>
  <c r="R2187" i="5"/>
  <c r="X2187" i="5"/>
  <c r="I2155" i="5"/>
  <c r="H2155" i="5"/>
  <c r="F2155" i="5"/>
  <c r="R2155" i="5"/>
  <c r="J2155" i="5"/>
  <c r="X2155" i="5"/>
  <c r="F2206" i="5"/>
  <c r="R2206" i="5"/>
  <c r="J2206" i="5"/>
  <c r="I2206" i="5"/>
  <c r="H2206" i="5"/>
  <c r="F2198" i="5"/>
  <c r="R2198" i="5"/>
  <c r="J2198" i="5"/>
  <c r="I2198" i="5"/>
  <c r="H2198" i="5"/>
  <c r="X2198" i="5"/>
  <c r="J2179" i="5"/>
  <c r="I2179" i="5"/>
  <c r="H2179" i="5"/>
  <c r="F2179" i="5"/>
  <c r="R2179" i="5"/>
  <c r="X2066" i="5"/>
  <c r="H2066" i="5"/>
  <c r="R2176" i="5"/>
  <c r="J2176" i="5"/>
  <c r="I2176" i="5"/>
  <c r="H2176" i="5"/>
  <c r="F2176" i="5"/>
  <c r="X2176" i="5"/>
  <c r="I2063" i="5"/>
  <c r="H2063" i="5"/>
  <c r="F2063" i="5"/>
  <c r="X2063" i="5"/>
  <c r="R2063" i="5"/>
  <c r="J2063" i="5"/>
  <c r="J2115" i="5"/>
  <c r="I2115" i="5"/>
  <c r="H2115" i="5"/>
  <c r="F2115" i="5"/>
  <c r="R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H2018" i="5"/>
  <c r="R1998" i="5"/>
  <c r="J1998" i="5"/>
  <c r="I1998" i="5"/>
  <c r="H1998" i="5"/>
  <c r="F1998" i="5"/>
  <c r="I1845" i="5"/>
  <c r="H1845" i="5"/>
  <c r="F1845" i="5"/>
  <c r="R1845" i="5"/>
  <c r="J1845" i="5"/>
  <c r="R1978" i="5"/>
  <c r="J1978" i="5"/>
  <c r="I1978" i="5"/>
  <c r="H1978" i="5"/>
  <c r="F1978" i="5"/>
  <c r="X1978" i="5"/>
  <c r="R2046" i="5"/>
  <c r="J2046" i="5"/>
  <c r="I2046" i="5"/>
  <c r="H2046" i="5"/>
  <c r="F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H46" i="6" s="1"/>
  <c r="B26" i="6"/>
  <c r="G26" i="6" s="1"/>
  <c r="H26" i="6" s="1"/>
  <c r="D26" i="6" s="1"/>
  <c r="G21" i="6"/>
  <c r="H21" i="6"/>
  <c r="B36" i="6"/>
  <c r="G36" i="6" s="1"/>
  <c r="H2439" i="5"/>
  <c r="F2439" i="5"/>
  <c r="R2439" i="5"/>
  <c r="J2439" i="5"/>
  <c r="I2439" i="5"/>
  <c r="F2414" i="5"/>
  <c r="R2414" i="5"/>
  <c r="J2414" i="5"/>
  <c r="I2414" i="5"/>
  <c r="H2414" i="5"/>
  <c r="J2448" i="5"/>
  <c r="F2448" i="5"/>
  <c r="X2448" i="5"/>
  <c r="I2448" i="5"/>
  <c r="H2448" i="5"/>
  <c r="R2448" i="5"/>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J2135" i="5"/>
  <c r="H2266" i="5"/>
  <c r="F2266" i="5"/>
  <c r="X2266" i="5"/>
  <c r="R2266" i="5"/>
  <c r="J2266" i="5"/>
  <c r="I2266" i="5"/>
  <c r="F2222" i="5"/>
  <c r="R2222" i="5"/>
  <c r="J2222" i="5"/>
  <c r="I2222" i="5"/>
  <c r="H2222" i="5"/>
  <c r="R2172" i="5"/>
  <c r="J2172" i="5"/>
  <c r="I2172" i="5"/>
  <c r="H2172" i="5"/>
  <c r="F2172" i="5"/>
  <c r="X2172" i="5"/>
  <c r="J2114" i="5"/>
  <c r="X2098" i="5"/>
  <c r="J2098" i="5"/>
  <c r="I2151" i="5"/>
  <c r="H2151" i="5"/>
  <c r="F2151" i="5"/>
  <c r="R2151" i="5"/>
  <c r="J2151" i="5"/>
  <c r="H2238" i="5"/>
  <c r="F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F2070" i="5"/>
  <c r="R2070" i="5"/>
  <c r="J2070" i="5"/>
  <c r="I2070" i="5"/>
  <c r="H2070" i="5"/>
  <c r="X2070" i="5"/>
  <c r="F2062" i="5"/>
  <c r="R2062" i="5"/>
  <c r="J2062" i="5"/>
  <c r="I2062" i="5"/>
  <c r="H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I1861" i="5"/>
  <c r="H1861" i="5"/>
  <c r="F1861" i="5"/>
  <c r="X1861" i="5"/>
  <c r="R1861" i="5"/>
  <c r="J1861" i="5"/>
  <c r="J2263" i="5"/>
  <c r="I2263" i="5"/>
  <c r="H2263" i="5"/>
  <c r="R2263" i="5"/>
  <c r="F2263" i="5"/>
  <c r="H2034" i="5"/>
  <c r="R1819" i="5"/>
  <c r="F1819" i="5"/>
  <c r="J1819" i="5"/>
  <c r="I1819" i="5"/>
  <c r="H1819" i="5"/>
  <c r="H1803" i="5"/>
  <c r="F1803" i="5"/>
  <c r="X1803" i="5"/>
  <c r="R1803" i="5"/>
  <c r="J1803" i="5"/>
  <c r="I1803" i="5"/>
  <c r="H1771" i="5"/>
  <c r="F1771" i="5"/>
  <c r="R1771" i="5"/>
  <c r="J1771" i="5"/>
  <c r="I1771" i="5"/>
  <c r="J2082" i="5"/>
  <c r="X1880" i="5"/>
  <c r="J1880" i="5"/>
  <c r="R1880" i="5"/>
  <c r="I1880" i="5"/>
  <c r="H1880" i="5"/>
  <c r="F1880" i="5"/>
  <c r="H1763" i="5"/>
  <c r="F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R868" i="5"/>
  <c r="I868" i="5"/>
  <c r="F868" i="5"/>
  <c r="J868" i="5"/>
  <c r="H868"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X2396" i="5"/>
  <c r="H2396" i="5"/>
  <c r="H2331" i="5"/>
  <c r="F2331" i="5"/>
  <c r="X2331" i="5"/>
  <c r="R2331" i="5"/>
  <c r="I2331" i="5"/>
  <c r="J2331" i="5"/>
  <c r="H2327" i="5"/>
  <c r="F2327" i="5"/>
  <c r="I2327" i="5"/>
  <c r="R2327" i="5"/>
  <c r="J2327" i="5"/>
  <c r="I2292" i="5"/>
  <c r="J2292" i="5"/>
  <c r="H2292" i="5"/>
  <c r="F2292" i="5"/>
  <c r="X2292" i="5"/>
  <c r="R2292" i="5"/>
  <c r="X2290" i="5"/>
  <c r="H2290" i="5"/>
  <c r="H2123" i="5"/>
  <c r="F2123" i="5"/>
  <c r="X2123" i="5"/>
  <c r="R2123" i="5"/>
  <c r="J2123" i="5"/>
  <c r="I2123" i="5"/>
  <c r="R2281" i="5"/>
  <c r="I2281" i="5"/>
  <c r="H2281" i="5"/>
  <c r="F2281" i="5"/>
  <c r="X2281" i="5"/>
  <c r="J2281" i="5"/>
  <c r="I2099" i="5"/>
  <c r="H2099" i="5"/>
  <c r="F2099" i="5"/>
  <c r="R2099" i="5"/>
  <c r="J2099" i="5"/>
  <c r="R1958" i="5"/>
  <c r="J1958" i="5"/>
  <c r="I1958" i="5"/>
  <c r="H1958" i="5"/>
  <c r="F1958" i="5"/>
  <c r="X1958" i="5"/>
  <c r="X1837" i="5"/>
  <c r="R1970" i="5"/>
  <c r="F1970"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I1571" i="5"/>
  <c r="H1571" i="5"/>
  <c r="F1571" i="5"/>
  <c r="R1571" i="5"/>
  <c r="J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R1174" i="5"/>
  <c r="J1174" i="5"/>
  <c r="H1174" i="5"/>
  <c r="I1174" i="5"/>
  <c r="H1092" i="5"/>
  <c r="F1092" i="5"/>
  <c r="X1092" i="5"/>
  <c r="R1092" i="5"/>
  <c r="I1092" i="5"/>
  <c r="J1092" i="5"/>
  <c r="H1028" i="5"/>
  <c r="F1028" i="5"/>
  <c r="R1028" i="5"/>
  <c r="J1028" i="5"/>
  <c r="I1028" i="5"/>
  <c r="F1407" i="5"/>
  <c r="R1407" i="5"/>
  <c r="J1407" i="5"/>
  <c r="I1407" i="5"/>
  <c r="X1407" i="5"/>
  <c r="H1407" i="5"/>
  <c r="R1331" i="5"/>
  <c r="I1299" i="5"/>
  <c r="F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R657" i="5"/>
  <c r="J657" i="5"/>
  <c r="J675" i="5"/>
  <c r="X659" i="5"/>
  <c r="R659" i="5"/>
  <c r="J659" i="5"/>
  <c r="I659" i="5"/>
  <c r="H659" i="5"/>
  <c r="F659" i="5"/>
  <c r="J643" i="5"/>
  <c r="X627" i="5"/>
  <c r="R627" i="5"/>
  <c r="J627" i="5"/>
  <c r="I627" i="5"/>
  <c r="H627" i="5"/>
  <c r="F627" i="5"/>
  <c r="I611" i="5"/>
  <c r="I502" i="5"/>
  <c r="H502" i="5"/>
  <c r="F502" i="5"/>
  <c r="R502" i="5"/>
  <c r="J502" i="5"/>
  <c r="F2418" i="5"/>
  <c r="I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I1295" i="5"/>
  <c r="H1295" i="5"/>
  <c r="R1295" i="5"/>
  <c r="J1295" i="5"/>
  <c r="F1295" i="5"/>
  <c r="X1295" i="5"/>
  <c r="F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F46" i="6"/>
  <c r="F41" i="6"/>
  <c r="H41" i="6" s="1"/>
  <c r="F36" i="6"/>
  <c r="H36" i="6"/>
  <c r="F51" i="6"/>
  <c r="J2479" i="5"/>
  <c r="I2479" i="5"/>
  <c r="X2479" i="5"/>
  <c r="R2479" i="5"/>
  <c r="H2479" i="5"/>
  <c r="F2479" i="5"/>
  <c r="F2410" i="5"/>
  <c r="X2410" i="5"/>
  <c r="R2410" i="5"/>
  <c r="J2410" i="5"/>
  <c r="I2410" i="5"/>
  <c r="H2410" i="5"/>
  <c r="J2491" i="5"/>
  <c r="I2491" i="5"/>
  <c r="H2491" i="5"/>
  <c r="F2491" i="5"/>
  <c r="X2491" i="5"/>
  <c r="R2491" i="5"/>
  <c r="I2403" i="5"/>
  <c r="H2403" i="5"/>
  <c r="F2403" i="5"/>
  <c r="R2403" i="5"/>
  <c r="J2403" i="5"/>
  <c r="H2387" i="5"/>
  <c r="I2387" i="5"/>
  <c r="F2387" i="5"/>
  <c r="R2387" i="5"/>
  <c r="J2387" i="5"/>
  <c r="R2404" i="5"/>
  <c r="J2404" i="5"/>
  <c r="I2404" i="5"/>
  <c r="H2404" i="5"/>
  <c r="F2404" i="5"/>
  <c r="X2404" i="5"/>
  <c r="F2398" i="5"/>
  <c r="R2398" i="5"/>
  <c r="J2398" i="5"/>
  <c r="I2398" i="5"/>
  <c r="H2398" i="5"/>
  <c r="F2370" i="5"/>
  <c r="F2470" i="5"/>
  <c r="X2470" i="5"/>
  <c r="R2470" i="5"/>
  <c r="J2470" i="5"/>
  <c r="I2470" i="5"/>
  <c r="H2470" i="5"/>
  <c r="H2339" i="5"/>
  <c r="F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R2131" i="5"/>
  <c r="J2131" i="5"/>
  <c r="H2119" i="5"/>
  <c r="R2119" i="5"/>
  <c r="J2119" i="5"/>
  <c r="I2119" i="5"/>
  <c r="F2119" i="5"/>
  <c r="R2136" i="5"/>
  <c r="J2136" i="5"/>
  <c r="I2136" i="5"/>
  <c r="H2136" i="5"/>
  <c r="X2136" i="5"/>
  <c r="F2136" i="5"/>
  <c r="F2050" i="5"/>
  <c r="I2050" i="5"/>
  <c r="H2219" i="5"/>
  <c r="X2219" i="5"/>
  <c r="R2219" i="5"/>
  <c r="J2219" i="5"/>
  <c r="I2219" i="5"/>
  <c r="F2219" i="5"/>
  <c r="I2103" i="5"/>
  <c r="H2103" i="5"/>
  <c r="F2103" i="5"/>
  <c r="R2103" i="5"/>
  <c r="J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I1986" i="5"/>
  <c r="R1954" i="5"/>
  <c r="J1954" i="5"/>
  <c r="I1817" i="5"/>
  <c r="X1817" i="5"/>
  <c r="R1817" i="5"/>
  <c r="J1817" i="5"/>
  <c r="H1817" i="5"/>
  <c r="F1817" i="5"/>
  <c r="H1799" i="5"/>
  <c r="F1799" i="5"/>
  <c r="X1799" i="5"/>
  <c r="R1799" i="5"/>
  <c r="J1799" i="5"/>
  <c r="I1799" i="5"/>
  <c r="I1950" i="5"/>
  <c r="H1950" i="5"/>
  <c r="F1950" i="5"/>
  <c r="R1950" i="5"/>
  <c r="J1950" i="5"/>
  <c r="I1938" i="5"/>
  <c r="J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X1567" i="5"/>
  <c r="R1719" i="5"/>
  <c r="J1719" i="5"/>
  <c r="I1719" i="5"/>
  <c r="H1719" i="5"/>
  <c r="F1719" i="5"/>
  <c r="X1719" i="5"/>
  <c r="F1374" i="5"/>
  <c r="R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I1496" i="5"/>
  <c r="H1496" i="5"/>
  <c r="F1496" i="5"/>
  <c r="X1496" i="5"/>
  <c r="R1496" i="5"/>
  <c r="J1496" i="5"/>
  <c r="H1124" i="5"/>
  <c r="F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F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X2269" i="5"/>
  <c r="R2269" i="5"/>
  <c r="J2269" i="5"/>
  <c r="J2259" i="5"/>
  <c r="I2259" i="5"/>
  <c r="H2259" i="5"/>
  <c r="R2259" i="5"/>
  <c r="F2259" i="5"/>
  <c r="I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X2440" i="5"/>
  <c r="H2440" i="5"/>
  <c r="F2440" i="5"/>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F2242" i="5"/>
  <c r="I2242" i="5"/>
  <c r="R2140" i="5"/>
  <c r="J2140" i="5"/>
  <c r="I2140" i="5"/>
  <c r="H2140" i="5"/>
  <c r="X2140" i="5"/>
  <c r="F2140" i="5"/>
  <c r="J2124" i="5"/>
  <c r="I2124" i="5"/>
  <c r="H2124" i="5"/>
  <c r="X2124" i="5"/>
  <c r="R2124" i="5"/>
  <c r="F2124" i="5"/>
  <c r="F2110" i="5"/>
  <c r="X2110" i="5"/>
  <c r="I2110" i="5"/>
  <c r="H2110" i="5"/>
  <c r="R2110" i="5"/>
  <c r="J2110" i="5"/>
  <c r="F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J1686" i="5"/>
  <c r="R1686" i="5"/>
  <c r="I1670" i="5"/>
  <c r="H1670" i="5"/>
  <c r="F1670" i="5"/>
  <c r="X1670" i="5"/>
  <c r="R1670" i="5"/>
  <c r="J1670" i="5"/>
  <c r="I1654" i="5"/>
  <c r="H1654" i="5"/>
  <c r="F1654" i="5"/>
  <c r="X1654" i="5"/>
  <c r="J1654" i="5"/>
  <c r="R1654" i="5"/>
  <c r="I1638" i="5"/>
  <c r="H1638" i="5"/>
  <c r="F1638" i="5"/>
  <c r="X1638" i="5"/>
  <c r="R1638" i="5"/>
  <c r="J1638" i="5"/>
  <c r="F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R1558" i="5"/>
  <c r="J1558" i="5"/>
  <c r="I1558" i="5"/>
  <c r="H1558" i="5"/>
  <c r="R1931" i="5"/>
  <c r="J1931" i="5"/>
  <c r="I1931" i="5"/>
  <c r="H1931" i="5"/>
  <c r="F1931" i="5"/>
  <c r="X1931" i="5"/>
  <c r="H1759" i="5"/>
  <c r="F1759" i="5"/>
  <c r="X1759" i="5"/>
  <c r="R1759" i="5"/>
  <c r="J1759" i="5"/>
  <c r="I1759" i="5"/>
  <c r="R1839" i="5"/>
  <c r="J1839" i="5"/>
  <c r="I1839" i="5"/>
  <c r="H1839" i="5"/>
  <c r="F1839" i="5"/>
  <c r="R1707" i="5"/>
  <c r="J1707" i="5"/>
  <c r="I1707" i="5"/>
  <c r="H1707" i="5"/>
  <c r="F1707" i="5"/>
  <c r="R1635" i="5"/>
  <c r="J1635" i="5"/>
  <c r="I1635" i="5"/>
  <c r="H1635" i="5"/>
  <c r="F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R1750" i="5"/>
  <c r="I1750" i="5"/>
  <c r="J1750" i="5"/>
  <c r="H1750" i="5"/>
  <c r="F1750" i="5"/>
  <c r="R1251" i="5"/>
  <c r="F1251" i="5"/>
  <c r="R1568" i="5"/>
  <c r="J1568" i="5"/>
  <c r="I1568" i="5"/>
  <c r="H1568" i="5"/>
  <c r="F1568" i="5"/>
  <c r="X1568" i="5"/>
  <c r="H1060" i="5"/>
  <c r="F1060" i="5"/>
  <c r="R1060" i="5"/>
  <c r="I1060" i="5"/>
  <c r="J1060" i="5"/>
  <c r="J1315" i="5"/>
  <c r="H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R918" i="5"/>
  <c r="I918" i="5"/>
  <c r="J918" i="5"/>
  <c r="H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X2486" i="5"/>
  <c r="I2402" i="5"/>
  <c r="H2478" i="5"/>
  <c r="I2478" i="5"/>
  <c r="F2478" i="5"/>
  <c r="R2478" i="5"/>
  <c r="J2478" i="5"/>
  <c r="H2490" i="5"/>
  <c r="F2490" i="5"/>
  <c r="I2490" i="5"/>
  <c r="X2490" i="5"/>
  <c r="R2490" i="5"/>
  <c r="J2490" i="5"/>
  <c r="H2343" i="5"/>
  <c r="F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F2058" i="5"/>
  <c r="X2058" i="5"/>
  <c r="R2058" i="5"/>
  <c r="J2058" i="5"/>
  <c r="I2058" i="5"/>
  <c r="H2058" i="5"/>
  <c r="H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R2002" i="5"/>
  <c r="F2002" i="5"/>
  <c r="X1746" i="5"/>
  <c r="I1746" i="5"/>
  <c r="R1746" i="5"/>
  <c r="J1746" i="5"/>
  <c r="H1746" i="5"/>
  <c r="F1746" i="5"/>
  <c r="R2014" i="5"/>
  <c r="J2014" i="5"/>
  <c r="I2014" i="5"/>
  <c r="H2014" i="5"/>
  <c r="F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734" i="5"/>
  <c r="R1734" i="5"/>
  <c r="J1734" i="5"/>
  <c r="I1734" i="5"/>
  <c r="H1734" i="5"/>
  <c r="F1734" i="5"/>
  <c r="J1437" i="5"/>
  <c r="I1437" i="5"/>
  <c r="H1437" i="5"/>
  <c r="F1437" i="5"/>
  <c r="X1437" i="5"/>
  <c r="R1437" i="5"/>
  <c r="I1607" i="5"/>
  <c r="H1607" i="5"/>
  <c r="F1607" i="5"/>
  <c r="R1607" i="5"/>
  <c r="J1607" i="5"/>
  <c r="I1575" i="5"/>
  <c r="H1575" i="5"/>
  <c r="F1575" i="5"/>
  <c r="R1575" i="5"/>
  <c r="J1575" i="5"/>
  <c r="X1575" i="5"/>
  <c r="F1358" i="5"/>
  <c r="R1358" i="5"/>
  <c r="J1358" i="5"/>
  <c r="H1358" i="5"/>
  <c r="I1358" i="5"/>
  <c r="R1340" i="5"/>
  <c r="F1340" i="5"/>
  <c r="X1340" i="5"/>
  <c r="H1340" i="5"/>
  <c r="J1340" i="5"/>
  <c r="I1340" i="5"/>
  <c r="I1500" i="5"/>
  <c r="H1500" i="5"/>
  <c r="F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R1188" i="5"/>
  <c r="I1144" i="5"/>
  <c r="R1144" i="5"/>
  <c r="J1144" i="5"/>
  <c r="H1144" i="5"/>
  <c r="F1144" i="5"/>
  <c r="X1144" i="5"/>
  <c r="R898" i="5"/>
  <c r="I898" i="5"/>
  <c r="H898" i="5"/>
  <c r="F898" i="5"/>
  <c r="X898" i="5"/>
  <c r="J898" i="5"/>
  <c r="X903" i="5"/>
  <c r="R903" i="5"/>
  <c r="I903" i="5"/>
  <c r="J903" i="5"/>
  <c r="H903" i="5"/>
  <c r="F903" i="5"/>
  <c r="R886" i="5"/>
  <c r="I886" i="5"/>
  <c r="J886" i="5"/>
  <c r="H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c r="F34" i="6"/>
  <c r="F39" i="6"/>
  <c r="F65" i="6"/>
  <c r="F49" i="6"/>
  <c r="F29" i="6"/>
  <c r="H29" i="6"/>
  <c r="F2430" i="5"/>
  <c r="R2430" i="5"/>
  <c r="J2430" i="5"/>
  <c r="I2430" i="5"/>
  <c r="H2430" i="5"/>
  <c r="H2435" i="5"/>
  <c r="I2435" i="5"/>
  <c r="F2435" i="5"/>
  <c r="R2435" i="5"/>
  <c r="J2435" i="5"/>
  <c r="J2496" i="5"/>
  <c r="I2496" i="5"/>
  <c r="H2496" i="5"/>
  <c r="R2496" i="5"/>
  <c r="F2496" i="5"/>
  <c r="I2415" i="5"/>
  <c r="H2415" i="5"/>
  <c r="F2415" i="5"/>
  <c r="X2415" i="5"/>
  <c r="R2415" i="5"/>
  <c r="J2415" i="5"/>
  <c r="H2391" i="5"/>
  <c r="R2391" i="5"/>
  <c r="J2391" i="5"/>
  <c r="I2391" i="5"/>
  <c r="F2391" i="5"/>
  <c r="F2352" i="5"/>
  <c r="R2352" i="5"/>
  <c r="J2352" i="5"/>
  <c r="I2352" i="5"/>
  <c r="X2352" i="5"/>
  <c r="H2352" i="5"/>
  <c r="H2377" i="5"/>
  <c r="F2377" i="5"/>
  <c r="J2377" i="5"/>
  <c r="I2377" i="5"/>
  <c r="X2377" i="5"/>
  <c r="R2377" i="5"/>
  <c r="H2361" i="5"/>
  <c r="F2361" i="5"/>
  <c r="J2361" i="5"/>
  <c r="I2361" i="5"/>
  <c r="X2361" i="5"/>
  <c r="R2361" i="5"/>
  <c r="R2275" i="5"/>
  <c r="J2275" i="5"/>
  <c r="H2275" i="5"/>
  <c r="I2275" i="5"/>
  <c r="F2275" i="5"/>
  <c r="J2384" i="5"/>
  <c r="I2384" i="5"/>
  <c r="R2384" i="5"/>
  <c r="H2384" i="5"/>
  <c r="F2384" i="5"/>
  <c r="X2384" i="5"/>
  <c r="H2230" i="5"/>
  <c r="F2230" i="5"/>
  <c r="R2230" i="5"/>
  <c r="J2230" i="5"/>
  <c r="I2230" i="5"/>
  <c r="X2230" i="5"/>
  <c r="J2231" i="5"/>
  <c r="I2231" i="5"/>
  <c r="H2231" i="5"/>
  <c r="F2231" i="5"/>
  <c r="R2231" i="5"/>
  <c r="J2183" i="5"/>
  <c r="I2183" i="5"/>
  <c r="H2183" i="5"/>
  <c r="F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R1869" i="5"/>
  <c r="J1869" i="5"/>
  <c r="I1849" i="5"/>
  <c r="H1849" i="5"/>
  <c r="F1849" i="5"/>
  <c r="R1849" i="5"/>
  <c r="J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R1698" i="5"/>
  <c r="I1682" i="5"/>
  <c r="H1682" i="5"/>
  <c r="F1682" i="5"/>
  <c r="X1682" i="5"/>
  <c r="R1682" i="5"/>
  <c r="J1682" i="5"/>
  <c r="I1666" i="5"/>
  <c r="H1666" i="5"/>
  <c r="F1666" i="5"/>
  <c r="X1666" i="5"/>
  <c r="R1666" i="5"/>
  <c r="J1666" i="5"/>
  <c r="I1650" i="5"/>
  <c r="H1650" i="5"/>
  <c r="F1650" i="5"/>
  <c r="X1650" i="5"/>
  <c r="R1650" i="5"/>
  <c r="J1650" i="5"/>
  <c r="I1634" i="5"/>
  <c r="R1634" i="5"/>
  <c r="F1618" i="5"/>
  <c r="X1618" i="5"/>
  <c r="R1618" i="5"/>
  <c r="J1618" i="5"/>
  <c r="I1618" i="5"/>
  <c r="H1618" i="5"/>
  <c r="F1602" i="5"/>
  <c r="X1602" i="5"/>
  <c r="R1602" i="5"/>
  <c r="J1602" i="5"/>
  <c r="I1602" i="5"/>
  <c r="H1602" i="5"/>
  <c r="F1586" i="5"/>
  <c r="X1586" i="5"/>
  <c r="R1586" i="5"/>
  <c r="J1586" i="5"/>
  <c r="I1586" i="5"/>
  <c r="H1586" i="5"/>
  <c r="F1570" i="5"/>
  <c r="I1570" i="5"/>
  <c r="F1554" i="5"/>
  <c r="X1554" i="5"/>
  <c r="R1554" i="5"/>
  <c r="J1554" i="5"/>
  <c r="I1554" i="5"/>
  <c r="H1554" i="5"/>
  <c r="R1850" i="5"/>
  <c r="J1850" i="5"/>
  <c r="I1850" i="5"/>
  <c r="H1850" i="5"/>
  <c r="F1850" i="5"/>
  <c r="X1850" i="5"/>
  <c r="R1643" i="5"/>
  <c r="J1643" i="5"/>
  <c r="I1643" i="5"/>
  <c r="H1643" i="5"/>
  <c r="F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R1428" i="5"/>
  <c r="F1428" i="5"/>
  <c r="J1428" i="5"/>
  <c r="I1428" i="5"/>
  <c r="H1159" i="5"/>
  <c r="X1159" i="5"/>
  <c r="J1159" i="5"/>
  <c r="R1159" i="5"/>
  <c r="I1159" i="5"/>
  <c r="F1159"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R1326" i="5"/>
  <c r="J1326" i="5"/>
  <c r="I1326" i="5"/>
  <c r="H1326" i="5"/>
  <c r="F1318" i="5"/>
  <c r="X1318" i="5"/>
  <c r="R1318" i="5"/>
  <c r="J1318" i="5"/>
  <c r="I1318" i="5"/>
  <c r="H1318" i="5"/>
  <c r="F1310" i="5"/>
  <c r="R1310" i="5"/>
  <c r="J1310" i="5"/>
  <c r="I1310" i="5"/>
  <c r="H1310" i="5"/>
  <c r="F1302" i="5"/>
  <c r="X1302" i="5"/>
  <c r="R1302" i="5"/>
  <c r="J1302" i="5"/>
  <c r="I1302" i="5"/>
  <c r="H1302" i="5"/>
  <c r="F1294" i="5"/>
  <c r="R1294" i="5"/>
  <c r="J1294" i="5"/>
  <c r="I1294" i="5"/>
  <c r="H1294" i="5"/>
  <c r="F1286" i="5"/>
  <c r="X1286" i="5"/>
  <c r="R1286" i="5"/>
  <c r="J1286" i="5"/>
  <c r="I1286" i="5"/>
  <c r="H1286" i="5"/>
  <c r="F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F958" i="5"/>
  <c r="H958" i="5"/>
  <c r="R1347" i="5"/>
  <c r="R950" i="5"/>
  <c r="J950" i="5"/>
  <c r="I950" i="5"/>
  <c r="H950" i="5"/>
  <c r="F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597" i="5"/>
  <c r="S597" i="5"/>
  <c r="X505" i="5"/>
  <c r="X599" i="5"/>
  <c r="S599" i="5"/>
  <c r="X465" i="5"/>
  <c r="X346" i="5"/>
  <c r="X140" i="5"/>
  <c r="X493" i="5"/>
  <c r="X502" i="5"/>
  <c r="S611" i="5"/>
  <c r="X220" i="5"/>
  <c r="X398" i="5"/>
  <c r="X538" i="5"/>
  <c r="X577" i="5"/>
  <c r="X601" i="5"/>
  <c r="S601" i="5"/>
  <c r="X340" i="5"/>
  <c r="X466" i="5"/>
  <c r="X521" i="5"/>
  <c r="X486" i="5"/>
  <c r="X472" i="5"/>
  <c r="X287" i="5"/>
  <c r="X407" i="5"/>
  <c r="X152" i="5"/>
  <c r="X180" i="5"/>
  <c r="X375" i="5"/>
  <c r="X192" i="5"/>
  <c r="X410" i="5"/>
  <c r="X518" i="5"/>
  <c r="X176" i="5"/>
  <c r="X362" i="5"/>
  <c r="X522" i="5"/>
  <c r="X244" i="5"/>
  <c r="X276" i="5"/>
  <c r="X378" i="5"/>
  <c r="X567" i="5"/>
  <c r="X151" i="5"/>
  <c r="X596" i="5"/>
  <c r="X91" i="5"/>
  <c r="X281" i="5"/>
  <c r="X524" i="5"/>
  <c r="X496" i="5"/>
  <c r="X103" i="5"/>
  <c r="X578" i="5"/>
  <c r="X320" i="5"/>
  <c r="X212" i="5"/>
  <c r="X339" i="5"/>
  <c r="X454" i="5"/>
  <c r="X406" i="5"/>
  <c r="X188" i="5"/>
  <c r="X565" i="5"/>
  <c r="X359" i="5"/>
  <c r="X366" i="5"/>
  <c r="X517" i="5"/>
  <c r="X506" i="5"/>
  <c r="X591" i="5"/>
  <c r="X204" i="5"/>
  <c r="X595" i="5"/>
  <c r="X411" i="5"/>
  <c r="X439" i="5"/>
  <c r="S600" i="5"/>
  <c r="X447" i="5"/>
  <c r="X251" i="5"/>
  <c r="X365" i="5"/>
  <c r="X423" i="5"/>
  <c r="X191" i="5"/>
  <c r="X243" i="5"/>
  <c r="X403" i="5"/>
  <c r="X108" i="5"/>
  <c r="X481" i="5"/>
  <c r="X112" i="5"/>
  <c r="X569" i="5"/>
  <c r="X164" i="5"/>
  <c r="X446" i="5"/>
  <c r="X553" i="5"/>
  <c r="X308" i="5"/>
  <c r="X316" i="5"/>
  <c r="X144" i="5"/>
  <c r="X208" i="5"/>
  <c r="X382" i="5"/>
  <c r="S382" i="5"/>
  <c r="X224" i="5"/>
  <c r="X256" i="5"/>
  <c r="X288" i="5"/>
  <c r="X367" i="5"/>
  <c r="X390" i="5"/>
  <c r="X525" i="5"/>
  <c r="X475" i="5"/>
  <c r="X490" i="5"/>
  <c r="X116" i="5"/>
  <c r="X236" i="5"/>
  <c r="X268" i="5"/>
  <c r="X300" i="5"/>
  <c r="X469" i="5"/>
  <c r="X529" i="5"/>
  <c r="X305" i="5"/>
  <c r="X277" i="5"/>
  <c r="X334" i="5"/>
  <c r="X297" i="5"/>
  <c r="X207" i="5"/>
  <c r="X592" i="5"/>
  <c r="X395" i="5"/>
  <c r="X115" i="5"/>
  <c r="X533" i="5"/>
  <c r="S533" i="5"/>
  <c r="X438" i="5"/>
  <c r="X485" i="5"/>
  <c r="X148" i="5"/>
  <c r="X458" i="5"/>
  <c r="X513" i="5"/>
  <c r="X609" i="5"/>
  <c r="X561" i="5"/>
  <c r="X545" i="5"/>
  <c r="X534" i="5"/>
  <c r="X355" i="5"/>
  <c r="S355" i="5"/>
  <c r="X541" i="5"/>
  <c r="X330" i="5"/>
  <c r="X391" i="5"/>
  <c r="X602" i="5"/>
  <c r="S602" i="5"/>
  <c r="X562" i="5"/>
  <c r="X262" i="5"/>
  <c r="X350" i="5"/>
  <c r="X573" i="5"/>
  <c r="X430" i="5"/>
  <c r="X587" i="5"/>
  <c r="X450" i="5"/>
  <c r="X497" i="5"/>
  <c r="X312" i="5"/>
  <c r="X156" i="5"/>
  <c r="X358" i="5"/>
  <c r="X434" i="5"/>
  <c r="X549" i="5"/>
  <c r="X124" i="5"/>
  <c r="X603" i="5"/>
  <c r="S603" i="5"/>
  <c r="X248" i="5"/>
  <c r="X280" i="5"/>
  <c r="X228" i="5"/>
  <c r="X260" i="5"/>
  <c r="X292" i="5"/>
  <c r="X374" i="5"/>
  <c r="X394" i="5"/>
  <c r="X605" i="5"/>
  <c r="S605" i="5"/>
  <c r="X279" i="5"/>
  <c r="X163" i="5"/>
  <c r="X443" i="5"/>
  <c r="X102" i="5"/>
  <c r="X189" i="5"/>
  <c r="X128" i="5"/>
  <c r="X571" i="5"/>
  <c r="X418" i="5"/>
  <c r="X172" i="5"/>
  <c r="X581" i="5"/>
  <c r="X607" i="5"/>
  <c r="S607" i="5"/>
  <c r="X579" i="5"/>
  <c r="X557" i="5"/>
  <c r="X342" i="5"/>
  <c r="X473" i="5"/>
  <c r="X442" i="5"/>
  <c r="X132" i="5"/>
  <c r="X324" i="5"/>
  <c r="X509" i="5"/>
  <c r="X303" i="5"/>
  <c r="X211" i="5"/>
  <c r="X435" i="5"/>
  <c r="X43" i="5"/>
  <c r="X215" i="5"/>
  <c r="X580" i="5"/>
  <c r="X201" i="5"/>
  <c r="X556" i="5"/>
  <c r="X87" i="5"/>
  <c r="X314" i="5"/>
  <c r="S314" i="5"/>
  <c r="X463" i="5"/>
  <c r="X136" i="5"/>
  <c r="X474" i="5"/>
  <c r="X593" i="5"/>
  <c r="X414" i="5"/>
  <c r="X160" i="5"/>
  <c r="X460" i="5"/>
  <c r="X196" i="5"/>
  <c r="X240" i="5"/>
  <c r="X272" i="5"/>
  <c r="X585" i="5"/>
  <c r="X252" i="5"/>
  <c r="X284" i="5"/>
  <c r="X583" i="5"/>
  <c r="X419" i="5"/>
  <c r="X261" i="5"/>
  <c r="X415" i="5"/>
  <c r="X293" i="5"/>
  <c r="X239" i="5"/>
  <c r="X608" i="5"/>
  <c r="X71" i="5"/>
  <c r="X265" i="5"/>
  <c r="X574" i="5"/>
  <c r="AB12" i="5"/>
  <c r="AB9" i="5"/>
  <c r="AB10" i="5"/>
  <c r="AB14" i="5"/>
  <c r="AB17" i="5"/>
  <c r="AB16" i="5"/>
  <c r="AB8" i="5"/>
  <c r="AB13" i="5"/>
  <c r="AB15" i="5"/>
  <c r="AB11" i="5"/>
  <c r="AB7" i="5"/>
  <c r="H49" i="6"/>
  <c r="D49" i="6" s="1"/>
  <c r="D19" i="6"/>
  <c r="X100" i="5"/>
  <c r="C2" i="6"/>
  <c r="B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I10" i="5"/>
  <c r="F10" i="5"/>
  <c r="R10" i="5"/>
  <c r="J10" i="5"/>
  <c r="H10" i="5"/>
  <c r="H13" i="5"/>
  <c r="R13" i="5"/>
  <c r="J13" i="5"/>
  <c r="I13" i="5"/>
  <c r="F13" i="5"/>
  <c r="H7" i="5"/>
  <c r="R7" i="5"/>
  <c r="F7" i="5"/>
  <c r="I7" i="5"/>
  <c r="H17" i="5"/>
  <c r="I17" i="5"/>
  <c r="J17" i="5"/>
  <c r="R17" i="5"/>
  <c r="F17" i="5"/>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X13" i="5"/>
  <c r="X10" i="5"/>
  <c r="X9" i="5"/>
  <c r="X12" i="5"/>
  <c r="X14" i="5"/>
  <c r="X11" i="5"/>
  <c r="X15" i="5"/>
  <c r="X7" i="5"/>
  <c r="X16" i="5"/>
  <c r="S17" i="5"/>
  <c r="S12" i="5"/>
  <c r="S16" i="5"/>
  <c r="S15" i="5"/>
  <c r="S13" i="5"/>
  <c r="S14" i="5"/>
  <c r="S10" i="5"/>
  <c r="S11" i="5"/>
  <c r="S8" i="5"/>
  <c r="S9" i="5"/>
  <c r="S7" i="5"/>
  <c r="G64" i="6" a="1"/>
  <c r="G64" i="6" l="1"/>
  <c r="B64" i="6" s="1"/>
  <c r="D24" i="6"/>
  <c r="D51" i="6"/>
  <c r="D5" i="6"/>
  <c r="D39" i="6"/>
  <c r="C7" i="6"/>
  <c r="D7" i="6"/>
  <c r="K65" i="6"/>
  <c r="D14" i="6"/>
  <c r="D8" i="6"/>
  <c r="D9" i="6"/>
  <c r="D10" i="6"/>
  <c r="D21" i="6"/>
  <c r="D44" i="6"/>
  <c r="D36" i="6"/>
  <c r="D31" i="4"/>
  <c r="D67" i="4"/>
  <c r="D55" i="4"/>
  <c r="D37" i="4"/>
  <c r="D61" i="4"/>
  <c r="D43" i="4"/>
  <c r="D49" i="4"/>
  <c r="D11" i="6"/>
  <c r="D31" i="6"/>
  <c r="D29" i="6"/>
  <c r="C41" i="6"/>
  <c r="D41" i="6"/>
  <c r="F40" i="6"/>
  <c r="F66" i="6"/>
  <c r="F50" i="6"/>
  <c r="H50" i="6" s="1"/>
  <c r="F35" i="6"/>
  <c r="H35" i="6" s="1"/>
  <c r="F30" i="6"/>
  <c r="H30" i="6" s="1"/>
  <c r="F45" i="6"/>
  <c r="C4" i="6"/>
  <c r="D4" i="6"/>
  <c r="D12" i="6"/>
  <c r="D46" i="6"/>
  <c r="K67" i="6"/>
  <c r="D16" i="6"/>
  <c r="D15" i="6"/>
  <c r="H6" i="6"/>
  <c r="H4" i="8"/>
  <c r="D5" i="7"/>
  <c r="I11" i="6"/>
  <c r="C11" i="6" s="1"/>
  <c r="A53" i="2"/>
  <c r="J30" i="6"/>
  <c r="B31" i="3"/>
  <c r="L4" i="5"/>
  <c r="A31" i="2"/>
  <c r="C22" i="3"/>
  <c r="I4" i="4"/>
  <c r="J26" i="6"/>
  <c r="A72" i="2"/>
  <c r="A34" i="2"/>
  <c r="B73" i="4"/>
  <c r="C12" i="3"/>
  <c r="A29" i="2"/>
  <c r="B22" i="6"/>
  <c r="I2450" i="5"/>
  <c r="H2450" i="5"/>
  <c r="F1347" i="5"/>
  <c r="H2002" i="5"/>
  <c r="J2402" i="5"/>
  <c r="I1283" i="5"/>
  <c r="H1251" i="5"/>
  <c r="J2242" i="5"/>
  <c r="H2370" i="5"/>
  <c r="J2418" i="5"/>
  <c r="F675" i="5"/>
  <c r="H1837" i="5"/>
  <c r="J2290" i="5"/>
  <c r="R2082" i="5"/>
  <c r="I2034" i="5"/>
  <c r="F2098" i="5"/>
  <c r="B27" i="6"/>
  <c r="G27" i="6" s="1"/>
  <c r="G20" i="6"/>
  <c r="H20" i="6" s="1"/>
  <c r="I2066" i="5"/>
  <c r="F2434" i="5"/>
  <c r="B47" i="6"/>
  <c r="G47" i="6" s="1"/>
  <c r="F1123" i="5"/>
  <c r="F4" i="8"/>
  <c r="I45" i="6"/>
  <c r="I15" i="6"/>
  <c r="C15" i="6" s="1"/>
  <c r="I65" i="6"/>
  <c r="I24" i="6"/>
  <c r="C24" i="6" s="1"/>
  <c r="I51" i="6"/>
  <c r="C51" i="6" s="1"/>
  <c r="I10" i="6"/>
  <c r="C10" i="6" s="1"/>
  <c r="D3" i="6"/>
  <c r="B74" i="4"/>
  <c r="A53" i="6" s="1"/>
  <c r="B25" i="4"/>
  <c r="A13" i="6" s="1"/>
  <c r="B20" i="3"/>
  <c r="A44" i="2"/>
  <c r="L68" i="6"/>
  <c r="I22" i="6"/>
  <c r="I58" i="6"/>
  <c r="J29" i="6"/>
  <c r="B77" i="4"/>
  <c r="A55" i="6" s="1"/>
  <c r="B27" i="3"/>
  <c r="A59" i="2"/>
  <c r="C2" i="3"/>
  <c r="A14" i="2"/>
  <c r="J47" i="6"/>
  <c r="I20" i="6"/>
  <c r="C14" i="3"/>
  <c r="B89" i="4"/>
  <c r="A63" i="6" s="1"/>
  <c r="B30" i="3"/>
  <c r="A49" i="2"/>
  <c r="I56" i="6"/>
  <c r="I19" i="6"/>
  <c r="C19" i="6" s="1"/>
  <c r="J45" i="6"/>
  <c r="H4" i="5"/>
  <c r="A54" i="2"/>
  <c r="B15" i="4"/>
  <c r="A7" i="6" s="1"/>
  <c r="A17" i="2"/>
  <c r="A9" i="2"/>
  <c r="A30" i="2"/>
  <c r="A62" i="2"/>
  <c r="B9" i="4"/>
  <c r="A5" i="6" s="1"/>
  <c r="A12" i="2"/>
  <c r="C3" i="3"/>
  <c r="B17" i="3"/>
  <c r="A38" i="2"/>
  <c r="F2466" i="5"/>
  <c r="F22" i="6"/>
  <c r="R2306" i="5"/>
  <c r="R2210" i="5"/>
  <c r="R2194" i="5"/>
  <c r="H2322" i="5"/>
  <c r="J2274" i="5"/>
  <c r="J2162" i="5"/>
  <c r="H1892" i="5"/>
  <c r="J1892" i="5"/>
  <c r="R1411" i="5"/>
  <c r="F1379" i="5"/>
  <c r="H1155" i="5"/>
  <c r="J436" i="5"/>
  <c r="H1506" i="5"/>
  <c r="F1091" i="5"/>
  <c r="F1059" i="5"/>
  <c r="F563" i="5"/>
  <c r="J2194" i="5"/>
  <c r="F1155" i="5"/>
  <c r="F1219" i="5"/>
  <c r="R2146" i="5"/>
  <c r="G1837" i="5"/>
  <c r="J1570" i="5"/>
  <c r="H1347" i="5"/>
  <c r="R1570" i="5"/>
  <c r="F1634" i="5"/>
  <c r="F1698" i="5"/>
  <c r="I2002" i="5"/>
  <c r="R2402" i="5"/>
  <c r="R2242" i="5"/>
  <c r="H575" i="5"/>
  <c r="F1986" i="5"/>
  <c r="J2370" i="5"/>
  <c r="R2418" i="5"/>
  <c r="F611" i="5"/>
  <c r="H675" i="5"/>
  <c r="F1331" i="5"/>
  <c r="J1837" i="5"/>
  <c r="I2290" i="5"/>
  <c r="J2034" i="5"/>
  <c r="R2114" i="5"/>
  <c r="J2066" i="5"/>
  <c r="I2258" i="5"/>
  <c r="B40" i="6"/>
  <c r="G40" i="6" s="1"/>
  <c r="H1123" i="5"/>
  <c r="R931" i="5"/>
  <c r="B59" i="1"/>
  <c r="J44" i="6"/>
  <c r="I14" i="6"/>
  <c r="C14" i="6" s="1"/>
  <c r="B44" i="4"/>
  <c r="A29" i="6" s="1"/>
  <c r="I62" i="6"/>
  <c r="J12" i="6"/>
  <c r="J8" i="6"/>
  <c r="J50" i="6"/>
  <c r="I9" i="6"/>
  <c r="C9" i="6" s="1"/>
  <c r="A1" i="6"/>
  <c r="B16" i="3"/>
  <c r="A35" i="2"/>
  <c r="I59" i="6"/>
  <c r="J21" i="6"/>
  <c r="J57" i="6"/>
  <c r="I21" i="6"/>
  <c r="C21" i="6" s="1"/>
  <c r="B23" i="3"/>
  <c r="A51" i="2"/>
  <c r="B75" i="4"/>
  <c r="A54" i="6" s="1"/>
  <c r="A58" i="2"/>
  <c r="A6" i="2"/>
  <c r="I40" i="6"/>
  <c r="J19" i="6"/>
  <c r="C6" i="3"/>
  <c r="I74" i="4"/>
  <c r="B26" i="3"/>
  <c r="A40" i="2"/>
  <c r="I55" i="6"/>
  <c r="A1" i="8"/>
  <c r="J37" i="6"/>
  <c r="A37" i="2"/>
  <c r="C31" i="3"/>
  <c r="B55" i="4"/>
  <c r="A38" i="6" s="1"/>
  <c r="B67" i="4"/>
  <c r="A48" i="6" s="1"/>
  <c r="A13" i="2"/>
  <c r="A28" i="2"/>
  <c r="B29" i="3"/>
  <c r="B26" i="4"/>
  <c r="A43" i="2"/>
  <c r="A20" i="2"/>
  <c r="F2482" i="5"/>
  <c r="F2210" i="5"/>
  <c r="F2194" i="5"/>
  <c r="I2322" i="5"/>
  <c r="F2274" i="5"/>
  <c r="F1411" i="5"/>
  <c r="R1363" i="5"/>
  <c r="J1363" i="5"/>
  <c r="R1027" i="5"/>
  <c r="I1219" i="5"/>
  <c r="I835" i="5"/>
  <c r="F803" i="5"/>
  <c r="F771" i="5"/>
  <c r="H2338" i="5"/>
  <c r="J1091" i="5"/>
  <c r="J867" i="5"/>
  <c r="I2338" i="5"/>
  <c r="I2210" i="5"/>
  <c r="Q4" i="5"/>
  <c r="R739" i="5"/>
  <c r="H1762" i="5"/>
  <c r="G1892" i="5"/>
  <c r="J52" i="6"/>
  <c r="I16" i="6"/>
  <c r="C16" i="6" s="1"/>
  <c r="B49" i="4"/>
  <c r="A33" i="6" s="1"/>
  <c r="J35" i="6"/>
  <c r="J9" i="6"/>
  <c r="J59" i="6"/>
  <c r="J4" i="6"/>
  <c r="B24" i="3"/>
  <c r="B5" i="7"/>
  <c r="I34" i="6"/>
  <c r="C34" i="6" s="1"/>
  <c r="L67" i="6"/>
  <c r="A68" i="2"/>
  <c r="C10" i="3"/>
  <c r="J55" i="6"/>
  <c r="J27" i="6"/>
  <c r="A65" i="2"/>
  <c r="L65" i="6"/>
  <c r="I46" i="6"/>
  <c r="C46" i="6" s="1"/>
  <c r="J14" i="6"/>
  <c r="A26" i="2"/>
  <c r="A4" i="2"/>
  <c r="A48" i="2"/>
  <c r="C19" i="3"/>
  <c r="B29" i="4"/>
  <c r="J4" i="5"/>
  <c r="H2210" i="5"/>
  <c r="H2466" i="5"/>
  <c r="H835" i="5"/>
  <c r="F1187" i="5"/>
  <c r="J1411" i="5"/>
  <c r="J1347" i="5"/>
  <c r="H1634" i="5"/>
  <c r="H1698" i="5"/>
  <c r="J2002" i="5"/>
  <c r="H2402" i="5"/>
  <c r="F1315" i="5"/>
  <c r="H2226" i="5"/>
  <c r="H1986" i="5"/>
  <c r="H2050" i="5"/>
  <c r="J1331" i="5"/>
  <c r="R1837" i="5"/>
  <c r="R2290" i="5"/>
  <c r="F2082" i="5"/>
  <c r="R2034" i="5"/>
  <c r="I2114" i="5"/>
  <c r="F2018" i="5"/>
  <c r="R2066" i="5"/>
  <c r="J2258" i="5"/>
  <c r="J931" i="5"/>
  <c r="R867" i="5"/>
  <c r="H867" i="5"/>
  <c r="I1123" i="5"/>
  <c r="R1123" i="5"/>
  <c r="I66" i="6"/>
  <c r="I37" i="6"/>
  <c r="I4" i="5"/>
  <c r="G25" i="4"/>
  <c r="J60" i="6"/>
  <c r="J7" i="6"/>
  <c r="J42" i="6"/>
  <c r="I8" i="6"/>
  <c r="C8" i="6" s="1"/>
  <c r="O4" i="5"/>
  <c r="B61" i="4"/>
  <c r="A43" i="6" s="1"/>
  <c r="B16" i="4"/>
  <c r="A8" i="6" s="1"/>
  <c r="B12" i="3"/>
  <c r="A27" i="2"/>
  <c r="J58" i="6"/>
  <c r="I5" i="6"/>
  <c r="C5" i="6" s="1"/>
  <c r="I49" i="6"/>
  <c r="C49" i="6" s="1"/>
  <c r="J20" i="6"/>
  <c r="B46" i="4"/>
  <c r="A31" i="6" s="1"/>
  <c r="B19" i="3"/>
  <c r="A42" i="2"/>
  <c r="B38" i="4"/>
  <c r="A41" i="2"/>
  <c r="B4" i="8"/>
  <c r="J39" i="6"/>
  <c r="A3" i="6"/>
  <c r="A66" i="2"/>
  <c r="B22" i="3"/>
  <c r="A23" i="2"/>
  <c r="J54" i="6"/>
  <c r="I67" i="6"/>
  <c r="I26" i="6"/>
  <c r="C26" i="6" s="1"/>
  <c r="B17" i="4"/>
  <c r="A9" i="6" s="1"/>
  <c r="A19" i="2"/>
  <c r="C23" i="3"/>
  <c r="B83" i="4"/>
  <c r="A59" i="6" s="1"/>
  <c r="B79" i="4"/>
  <c r="A57" i="6" s="1"/>
  <c r="C17" i="3"/>
  <c r="C29" i="3"/>
  <c r="J2" i="5"/>
  <c r="A11" i="2"/>
  <c r="B21" i="3"/>
  <c r="C4" i="3"/>
  <c r="N4" i="5"/>
  <c r="I2482" i="5"/>
  <c r="J2322" i="5"/>
  <c r="I2178" i="5"/>
  <c r="H2274" i="5"/>
  <c r="F1892" i="5"/>
  <c r="I1762" i="5"/>
  <c r="F1395" i="5"/>
  <c r="H1379" i="5"/>
  <c r="I1027" i="5"/>
  <c r="I1187" i="5"/>
  <c r="J1219" i="5"/>
  <c r="F963" i="5"/>
  <c r="J835" i="5"/>
  <c r="H803" i="5"/>
  <c r="H771" i="5"/>
  <c r="J2466" i="5"/>
  <c r="I1892" i="5"/>
  <c r="H1091" i="5"/>
  <c r="H436" i="5"/>
  <c r="H2194" i="5"/>
  <c r="J2210" i="5"/>
  <c r="F1506" i="5"/>
  <c r="R771" i="5"/>
  <c r="G1411" i="5"/>
  <c r="G1395" i="5"/>
  <c r="G1379" i="5"/>
  <c r="G1363" i="5"/>
  <c r="G1347" i="5"/>
  <c r="G1331" i="5"/>
  <c r="G1315" i="5"/>
  <c r="G1299" i="5"/>
  <c r="G1283" i="5"/>
  <c r="G1251" i="5"/>
  <c r="G1219" i="5"/>
  <c r="G1187" i="5"/>
  <c r="G1155" i="5"/>
  <c r="G1123" i="5"/>
  <c r="G1091" i="5"/>
  <c r="G1059" i="5"/>
  <c r="G1027" i="5"/>
  <c r="G995" i="5"/>
  <c r="G963" i="5"/>
  <c r="G931" i="5"/>
  <c r="G899" i="5"/>
  <c r="G867" i="5"/>
  <c r="G835" i="5"/>
  <c r="G803" i="5"/>
  <c r="G771" i="5"/>
  <c r="G739" i="5"/>
  <c r="E4" i="8"/>
  <c r="C4" i="5"/>
  <c r="D4" i="5"/>
  <c r="E4" i="5"/>
  <c r="E707" i="5"/>
  <c r="X707" i="5" s="1"/>
  <c r="G707" i="5"/>
  <c r="E675" i="5"/>
  <c r="X675" i="5" s="1"/>
  <c r="G675" i="5"/>
  <c r="E643" i="5"/>
  <c r="X643" i="5" s="1"/>
  <c r="G643" i="5"/>
  <c r="E611" i="5"/>
  <c r="X611" i="5" s="1"/>
  <c r="G611" i="5"/>
  <c r="E575" i="5"/>
  <c r="X575" i="5" s="1"/>
  <c r="G575" i="5"/>
  <c r="E563" i="5"/>
  <c r="X563" i="5" s="1"/>
  <c r="G563" i="5"/>
  <c r="F1283" i="5"/>
  <c r="R1315" i="5"/>
  <c r="H2242" i="5"/>
  <c r="J2226" i="5"/>
  <c r="J575" i="5"/>
  <c r="R1938" i="5"/>
  <c r="F1954" i="5"/>
  <c r="J1986" i="5"/>
  <c r="J2050" i="5"/>
  <c r="I2370" i="5"/>
  <c r="J611" i="5"/>
  <c r="F643" i="5"/>
  <c r="R675" i="5"/>
  <c r="J1299" i="5"/>
  <c r="H1331" i="5"/>
  <c r="H1970" i="5"/>
  <c r="F1837" i="5"/>
  <c r="R2098" i="5"/>
  <c r="I2018" i="5"/>
  <c r="F2066" i="5"/>
  <c r="H2434" i="5"/>
  <c r="I931" i="5"/>
  <c r="B32" i="6"/>
  <c r="G32" i="6" s="1"/>
  <c r="I64" i="6"/>
  <c r="I25" i="6"/>
  <c r="B18" i="4"/>
  <c r="A10" i="6" s="1"/>
  <c r="J51" i="6"/>
  <c r="D1" i="6"/>
  <c r="J34" i="6"/>
  <c r="I6" i="6"/>
  <c r="B3" i="5"/>
  <c r="B47" i="4"/>
  <c r="A32" i="6" s="1"/>
  <c r="B8" i="4"/>
  <c r="A4" i="6" s="1"/>
  <c r="B4" i="3"/>
  <c r="A10" i="2"/>
  <c r="J49" i="6"/>
  <c r="C3" i="6"/>
  <c r="J40" i="6"/>
  <c r="M4" i="5"/>
  <c r="B22" i="4"/>
  <c r="A12" i="6" s="1"/>
  <c r="B11" i="3"/>
  <c r="A25" i="2"/>
  <c r="B13" i="4"/>
  <c r="A7" i="2"/>
  <c r="L66" i="6"/>
  <c r="I31" i="6"/>
  <c r="C31" i="6" s="1"/>
  <c r="B43" i="4"/>
  <c r="A28" i="6" s="1"/>
  <c r="A32" i="2"/>
  <c r="B10" i="3"/>
  <c r="I69" i="6"/>
  <c r="J46" i="6"/>
  <c r="J64" i="6"/>
  <c r="J17" i="6"/>
  <c r="C24" i="3"/>
  <c r="F4" i="5"/>
  <c r="C7" i="3"/>
  <c r="C27" i="3"/>
  <c r="B4" i="4"/>
  <c r="A21" i="2"/>
  <c r="C13" i="3"/>
  <c r="B87" i="4"/>
  <c r="A62" i="6" s="1"/>
  <c r="B19" i="4"/>
  <c r="B5" i="3"/>
  <c r="P4" i="5"/>
  <c r="A75" i="2"/>
  <c r="A73" i="2"/>
  <c r="R2498" i="5"/>
  <c r="R2322" i="5"/>
  <c r="H2354" i="5"/>
  <c r="R2274" i="5"/>
  <c r="H1395" i="5"/>
  <c r="F1363" i="5"/>
  <c r="R1187" i="5"/>
  <c r="H1219" i="5"/>
  <c r="J963" i="5"/>
  <c r="H899" i="5"/>
  <c r="J803" i="5"/>
  <c r="J771" i="5"/>
  <c r="I739" i="5"/>
  <c r="J2450" i="5"/>
  <c r="H2162" i="5"/>
  <c r="H2130" i="5"/>
  <c r="R1379" i="5"/>
  <c r="F835" i="5"/>
  <c r="J899" i="5"/>
  <c r="R436" i="5"/>
  <c r="I2194" i="5"/>
  <c r="J1762" i="5"/>
  <c r="H1874" i="5"/>
  <c r="H1411" i="5"/>
  <c r="I2466" i="5"/>
  <c r="I1347" i="5"/>
  <c r="F2402" i="5"/>
  <c r="J1283" i="5"/>
  <c r="H1315" i="5"/>
  <c r="I1251" i="5"/>
  <c r="R2226" i="5"/>
  <c r="R575" i="5"/>
  <c r="F1938" i="5"/>
  <c r="H1954" i="5"/>
  <c r="R1986" i="5"/>
  <c r="R2050" i="5"/>
  <c r="R2370" i="5"/>
  <c r="R611" i="5"/>
  <c r="H643" i="5"/>
  <c r="R1299" i="5"/>
  <c r="I1331" i="5"/>
  <c r="I1970" i="5"/>
  <c r="I1837" i="5"/>
  <c r="H2082" i="5"/>
  <c r="H2098" i="5"/>
  <c r="F2114" i="5"/>
  <c r="J2018" i="5"/>
  <c r="F2258" i="5"/>
  <c r="I2434" i="5"/>
  <c r="B25" i="6"/>
  <c r="G25" i="6" s="1"/>
  <c r="H25" i="6" s="1"/>
  <c r="B37" i="6"/>
  <c r="G37" i="6" s="1"/>
  <c r="F931" i="5"/>
  <c r="R2386" i="5"/>
  <c r="F2386" i="5"/>
  <c r="C4" i="8"/>
  <c r="I63" i="6"/>
  <c r="J24" i="6"/>
  <c r="B85" i="4"/>
  <c r="A60" i="6" s="1"/>
  <c r="I44" i="6"/>
  <c r="C44" i="6" s="1"/>
  <c r="J10" i="6"/>
  <c r="C5" i="7"/>
  <c r="J22" i="6"/>
  <c r="J5" i="6"/>
  <c r="B32" i="3"/>
  <c r="A71" i="2"/>
  <c r="A1" i="2"/>
  <c r="I42" i="6"/>
  <c r="D4" i="8"/>
  <c r="J32" i="6"/>
  <c r="B2" i="5"/>
  <c r="B14" i="4"/>
  <c r="B7" i="3"/>
  <c r="A16" i="2"/>
  <c r="C26" i="3"/>
  <c r="B18" i="3"/>
  <c r="I57" i="6"/>
  <c r="I30" i="6"/>
  <c r="B27" i="4"/>
  <c r="A15" i="2"/>
  <c r="B20" i="4"/>
  <c r="A11" i="6" s="1"/>
  <c r="B6" i="3"/>
  <c r="I68" i="6"/>
  <c r="I39" i="6"/>
  <c r="C39" i="6" s="1"/>
  <c r="J63" i="6"/>
  <c r="J16" i="6"/>
  <c r="C16" i="3"/>
  <c r="B40" i="4"/>
  <c r="A70" i="2"/>
  <c r="C11" i="3"/>
  <c r="C9" i="3"/>
  <c r="B2006" i="7"/>
  <c r="C5" i="3"/>
  <c r="B7" i="4"/>
  <c r="G3" i="5"/>
  <c r="A63" i="2"/>
  <c r="C20" i="3"/>
  <c r="A55" i="2"/>
  <c r="G17" i="6"/>
  <c r="H17" i="6" s="1"/>
  <c r="H2498" i="5"/>
  <c r="I2354" i="5"/>
  <c r="F2162" i="5"/>
  <c r="F2130" i="5"/>
  <c r="F2178" i="5"/>
  <c r="F1874" i="5"/>
  <c r="F1762" i="5"/>
  <c r="I1395" i="5"/>
  <c r="R1059" i="5"/>
  <c r="H1187" i="5"/>
  <c r="I1155" i="5"/>
  <c r="I963" i="5"/>
  <c r="F899" i="5"/>
  <c r="R803" i="5"/>
  <c r="J739" i="5"/>
  <c r="I2162" i="5"/>
  <c r="I2130" i="5"/>
  <c r="F995" i="5"/>
  <c r="F1027" i="5"/>
  <c r="F436" i="5"/>
  <c r="R1874" i="5"/>
  <c r="I563" i="5"/>
  <c r="R2466" i="5"/>
  <c r="H1570" i="5"/>
  <c r="J1634" i="5"/>
  <c r="J1698" i="5"/>
  <c r="R1283" i="5"/>
  <c r="I1315" i="5"/>
  <c r="J1251" i="5"/>
  <c r="F2226" i="5"/>
  <c r="H1938" i="5"/>
  <c r="I1954" i="5"/>
  <c r="H2418" i="5"/>
  <c r="I643" i="5"/>
  <c r="H1299" i="5"/>
  <c r="J1970" i="5"/>
  <c r="F2290" i="5"/>
  <c r="I2082" i="5"/>
  <c r="F2034" i="5"/>
  <c r="I2098" i="5"/>
  <c r="H2114" i="5"/>
  <c r="B45" i="6"/>
  <c r="G45" i="6" s="1"/>
  <c r="R2018" i="5"/>
  <c r="H2258" i="5"/>
  <c r="J2434" i="5"/>
  <c r="F867" i="5"/>
  <c r="I2386" i="5"/>
  <c r="I4" i="8"/>
  <c r="J62" i="6"/>
  <c r="I17" i="6"/>
  <c r="B10" i="4"/>
  <c r="A6" i="6" s="1"/>
  <c r="I36" i="6"/>
  <c r="C36" i="6" s="1"/>
  <c r="I60" i="6"/>
  <c r="I12" i="6"/>
  <c r="C12" i="6" s="1"/>
  <c r="B81" i="4"/>
  <c r="A58" i="6" s="1"/>
  <c r="B37" i="4"/>
  <c r="A23" i="6" s="1"/>
  <c r="B28" i="3"/>
  <c r="A61" i="2"/>
  <c r="G4" i="8"/>
  <c r="J41" i="6"/>
  <c r="A1" i="7"/>
  <c r="J31" i="6"/>
  <c r="A91" i="4"/>
  <c r="B6" i="4"/>
  <c r="B3" i="3"/>
  <c r="A8" i="2"/>
  <c r="C18" i="3"/>
  <c r="A57" i="2"/>
  <c r="J56" i="6"/>
  <c r="I29" i="6"/>
  <c r="C29" i="6" s="1"/>
  <c r="C30" i="3"/>
  <c r="K4" i="5"/>
  <c r="B12" i="4"/>
  <c r="B2" i="3"/>
  <c r="J67" i="6"/>
  <c r="I27" i="6"/>
  <c r="I54" i="6"/>
  <c r="J15" i="6"/>
  <c r="C8" i="3"/>
  <c r="B28" i="4"/>
  <c r="A52" i="2"/>
  <c r="A60" i="2"/>
  <c r="A56" i="2"/>
  <c r="B4" i="5"/>
  <c r="A64" i="2"/>
  <c r="C28" i="3"/>
  <c r="B39" i="4"/>
  <c r="A46" i="2"/>
  <c r="B31" i="4"/>
  <c r="A18" i="6" s="1"/>
  <c r="B25" i="3"/>
  <c r="B41" i="4"/>
  <c r="J2482" i="5"/>
  <c r="I2498" i="5"/>
  <c r="R2354" i="5"/>
  <c r="J2178" i="5"/>
  <c r="I2146" i="5"/>
  <c r="H2178" i="5"/>
  <c r="J2130" i="5"/>
  <c r="I1874" i="5"/>
  <c r="I1506" i="5"/>
  <c r="J1395" i="5"/>
  <c r="R1091" i="5"/>
  <c r="I1059" i="5"/>
  <c r="H1363" i="5"/>
  <c r="J1155" i="5"/>
  <c r="R963" i="5"/>
  <c r="I899" i="5"/>
  <c r="F707" i="5"/>
  <c r="J563" i="5"/>
  <c r="R2162" i="5"/>
  <c r="R2130" i="5"/>
  <c r="J1874" i="5"/>
  <c r="H995" i="5"/>
  <c r="H1027" i="5"/>
  <c r="H1059" i="5"/>
  <c r="R2450" i="5"/>
  <c r="R707" i="5"/>
  <c r="R1395" i="5"/>
  <c r="J2306" i="5"/>
  <c r="F2450" i="5"/>
  <c r="H64" i="6" l="1"/>
  <c r="D64" i="6" s="1"/>
  <c r="D25" i="6"/>
  <c r="C25" i="6"/>
  <c r="D50" i="6"/>
  <c r="C50" i="6"/>
  <c r="B34" i="4"/>
  <c r="A21" i="6" s="1"/>
  <c r="A16" i="6"/>
  <c r="C20" i="6"/>
  <c r="D20" i="6"/>
  <c r="H40" i="6"/>
  <c r="D17" i="6"/>
  <c r="C17" i="6"/>
  <c r="B69" i="4"/>
  <c r="A50" i="6" s="1"/>
  <c r="B63" i="4"/>
  <c r="A45" i="6" s="1"/>
  <c r="B57" i="4"/>
  <c r="A40" i="6" s="1"/>
  <c r="B51" i="4"/>
  <c r="A35" i="6" s="1"/>
  <c r="A25" i="6"/>
  <c r="G22" i="6"/>
  <c r="H22" i="6" s="1"/>
  <c r="B42" i="6"/>
  <c r="G42" i="6" s="1"/>
  <c r="H45" i="6"/>
  <c r="C64" i="6"/>
  <c r="B52" i="4"/>
  <c r="A36" i="6" s="1"/>
  <c r="B70" i="4"/>
  <c r="A51" i="6" s="1"/>
  <c r="B64" i="4"/>
  <c r="A46" i="6" s="1"/>
  <c r="A26" i="6"/>
  <c r="B58" i="4"/>
  <c r="A41" i="6" s="1"/>
  <c r="B6" i="5"/>
  <c r="C6" i="5"/>
  <c r="F69" i="6" s="1"/>
  <c r="B5" i="5"/>
  <c r="C5" i="5"/>
  <c r="B56" i="4"/>
  <c r="A39" i="6" s="1"/>
  <c r="A24" i="6"/>
  <c r="B62" i="4"/>
  <c r="A44" i="6" s="1"/>
  <c r="B50" i="4"/>
  <c r="A34" i="6" s="1"/>
  <c r="B68" i="4"/>
  <c r="A49" i="6" s="1"/>
  <c r="B52" i="6"/>
  <c r="G52" i="6" s="1"/>
  <c r="C30" i="6"/>
  <c r="D30" i="6"/>
  <c r="D6" i="6"/>
  <c r="C6" i="6"/>
  <c r="A15" i="6"/>
  <c r="B33" i="4"/>
  <c r="A20" i="6" s="1"/>
  <c r="G43" i="4"/>
  <c r="G37" i="4"/>
  <c r="G67" i="4"/>
  <c r="G55" i="4"/>
  <c r="G49" i="4"/>
  <c r="G61" i="4"/>
  <c r="G31" i="4"/>
  <c r="G74" i="4"/>
  <c r="A27" i="6"/>
  <c r="B53" i="4"/>
  <c r="A37" i="6" s="1"/>
  <c r="B59" i="4"/>
  <c r="A42" i="6" s="1"/>
  <c r="B71" i="4"/>
  <c r="A52" i="6" s="1"/>
  <c r="B65" i="4"/>
  <c r="A47" i="6" s="1"/>
  <c r="B35" i="4"/>
  <c r="A22" i="6" s="1"/>
  <c r="A17" i="6"/>
  <c r="B32" i="4"/>
  <c r="A19" i="6" s="1"/>
  <c r="A14" i="6"/>
  <c r="K66" i="6"/>
  <c r="D35" i="6"/>
  <c r="C35" i="6"/>
  <c r="F27" i="6"/>
  <c r="C69" i="6" l="1"/>
  <c r="D22" i="6"/>
  <c r="C22" i="6"/>
  <c r="K68" i="6"/>
  <c r="AB6" i="5"/>
  <c r="D45" i="6"/>
  <c r="C45" i="6"/>
  <c r="AB5" i="5"/>
  <c r="G67" i="6"/>
  <c r="H67" i="6" s="1"/>
  <c r="G68" i="6"/>
  <c r="G65" i="6"/>
  <c r="H65" i="6" s="1"/>
  <c r="G66" i="6"/>
  <c r="H66" i="6" s="1"/>
  <c r="F47" i="6"/>
  <c r="H47" i="6" s="1"/>
  <c r="F37" i="6"/>
  <c r="H37" i="6" s="1"/>
  <c r="H27" i="6"/>
  <c r="F32" i="6"/>
  <c r="H32" i="6" s="1"/>
  <c r="F52" i="6"/>
  <c r="H52" i="6" s="1"/>
  <c r="F42" i="6"/>
  <c r="H42" i="6" s="1"/>
  <c r="F68" i="6"/>
  <c r="F54" i="6"/>
  <c r="V5" i="5"/>
  <c r="G5" i="5" s="1"/>
  <c r="D40" i="6"/>
  <c r="C40" i="6"/>
  <c r="V6" i="5"/>
  <c r="G6" i="5" s="1"/>
  <c r="C67" i="6" l="1"/>
  <c r="D67" i="6"/>
  <c r="D42" i="6"/>
  <c r="C42" i="6"/>
  <c r="D52" i="6"/>
  <c r="C52" i="6"/>
  <c r="C32" i="6"/>
  <c r="D32" i="6"/>
  <c r="F62" i="6"/>
  <c r="H62" i="6" s="1"/>
  <c r="F59" i="6"/>
  <c r="H59" i="6" s="1"/>
  <c r="F58" i="6"/>
  <c r="H58" i="6" s="1"/>
  <c r="F55" i="6"/>
  <c r="F60" i="6"/>
  <c r="H60" i="6" s="1"/>
  <c r="F57" i="6"/>
  <c r="H57" i="6" s="1"/>
  <c r="F63" i="6"/>
  <c r="H63" i="6" s="1"/>
  <c r="H54" i="6"/>
  <c r="C27" i="6"/>
  <c r="D27" i="6"/>
  <c r="C37" i="6"/>
  <c r="D37" i="6"/>
  <c r="J6" i="5"/>
  <c r="E6" i="5"/>
  <c r="R6" i="5"/>
  <c r="I6" i="5"/>
  <c r="F6" i="5"/>
  <c r="H6" i="5"/>
  <c r="H68" i="6"/>
  <c r="J5" i="5"/>
  <c r="E5" i="5"/>
  <c r="I5" i="5"/>
  <c r="R5" i="5"/>
  <c r="H5" i="5"/>
  <c r="F5" i="5"/>
  <c r="D47" i="6"/>
  <c r="C47" i="6"/>
  <c r="C66" i="6"/>
  <c r="D66" i="6"/>
  <c r="D65" i="6"/>
  <c r="C65" i="6"/>
  <c r="X5" i="5" l="1"/>
  <c r="G69" i="6" a="1"/>
  <c r="G69" i="6" s="1"/>
  <c r="H69" i="6" s="1"/>
  <c r="H70" i="6" s="1"/>
  <c r="D2" i="6" s="1"/>
  <c r="C54" i="6"/>
  <c r="D54" i="6"/>
  <c r="D63" i="6"/>
  <c r="C63" i="6"/>
  <c r="X6" i="5"/>
  <c r="D57" i="6"/>
  <c r="C57" i="6"/>
  <c r="F56" i="6"/>
  <c r="H56" i="6" s="1"/>
  <c r="H55" i="6"/>
  <c r="C60" i="6"/>
  <c r="D60" i="6"/>
  <c r="D68" i="6"/>
  <c r="C68" i="6"/>
  <c r="D58" i="6"/>
  <c r="C58" i="6"/>
  <c r="D59" i="6"/>
  <c r="C59" i="6"/>
  <c r="C62" i="6"/>
  <c r="D62" i="6"/>
  <c r="S5" i="5"/>
  <c r="S6" i="5"/>
  <c r="C55" i="6" l="1"/>
  <c r="D55" i="6"/>
  <c r="C56" i="6"/>
  <c r="D56" i="6"/>
  <c r="T5" i="5"/>
  <c r="T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<sst xmlns="http://schemas.openxmlformats.org/spreadsheetml/2006/main" count="22501" uniqueCount="15872">
  <si>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</si>
  <si>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</si>
  <si>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</si>
  <si>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</si>
  <si>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</si>
  <si>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</si>
  <si>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</si>
  <si>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</si>
  <si>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</si>
  <si>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</si>
  <si>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</si>
  <si>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</si>
  <si>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</si>
  <si>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</si>
  <si>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</si>
  <si>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</si>
  <si>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</si>
  <si>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</si>
  <si>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</si>
  <si>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</si>
  <si>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</si>
  <si>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</si>
  <si>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</si>
  <si>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</si>
  <si>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</si>
  <si>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</si>
  <si>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</si>
  <si>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</si>
  <si>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</si>
  <si>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</si>
  <si>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</si>
  <si>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</si>
  <si>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</si>
  <si>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</si>
  <si>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</si>
  <si>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</si>
  <si>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</si>
  <si>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</si>
  <si>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</si>
  <si>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</si>
  <si>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</si>
  <si>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</si>
  <si>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</si>
  <si>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</si>
  <si>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</si>
  <si>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</si>
  <si>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</si>
  <si>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</si>
  <si>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</si>
  <si>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</si>
  <si>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</si>
  <si>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</si>
  <si>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</si>
  <si>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</si>
  <si>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</si>
  <si>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</si>
  <si>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</si>
  <si>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</si>
  <si>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</si>
  <si>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</si>
  <si>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</si>
  <si>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</si>
  <si>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</si>
  <si>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</si>
  <si>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</si>
  <si>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</si>
  <si>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</si>
  <si>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</si>
  <si>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</si>
  <si>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</si>
  <si>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</si>
  <si>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</si>
  <si>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</si>
  <si>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</si>
  <si>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</si>
  <si>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</si>
  <si>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</si>
  <si>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</si>
  <si>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</si>
  <si>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</si>
  <si>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</si>
  <si>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</si>
  <si>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</si>
  <si>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</si>
  <si>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</si>
  <si>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</si>
  <si>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</si>
  <si>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</si>
  <si>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</si>
  <si>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</si>
  <si>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</si>
  <si>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</si>
  <si>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</si>
  <si>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</si>
  <si>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</si>
  <si>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</si>
  <si>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</si>
  <si>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</si>
  <si>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</si>
  <si>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</si>
  <si>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</si>
  <si>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</si>
  <si>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</si>
  <si>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</si>
  <si>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</si>
  <si>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</si>
  <si>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</si>
  <si>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</si>
  <si>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</si>
  <si>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</si>
  <si>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</si>
  <si>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</si>
  <si>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</si>
  <si>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</si>
  <si>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</si>
  <si>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</si>
  <si>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</si>
  <si>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</si>
  <si>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</si>
  <si>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</si>
  <si>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</si>
  <si>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</si>
  <si>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</si>
  <si>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</si>
  <si>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</si>
  <si>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</si>
  <si>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</si>
  <si>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</si>
  <si>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</si>
  <si>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</si>
  <si>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</si>
  <si>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</si>
  <si>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</si>
  <si>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</si>
  <si>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</si>
  <si>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</si>
  <si>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</si>
  <si>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</si>
  <si>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</si>
  <si>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</si>
  <si>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</si>
  <si>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</si>
  <si>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</si>
  <si>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</si>
  <si>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</si>
  <si>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</si>
  <si>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</si>
  <si>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</si>
  <si>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</si>
  <si>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</si>
  <si>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</si>
  <si>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</si>
  <si>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</si>
  <si>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</si>
  <si>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</si>
  <si>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</si>
  <si>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</si>
  <si>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</si>
  <si>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</si>
  <si>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</si>
  <si>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</si>
  <si>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</si>
  <si>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</si>
  <si>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</si>
  <si>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</si>
  <si>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</si>
  <si>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</si>
  <si>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</si>
  <si>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</si>
  <si>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</si>
  <si>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</si>
  <si>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</si>
  <si>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</si>
  <si>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</si>
  <si>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</si>
  <si>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</si>
  <si>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</si>
  <si>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</si>
  <si>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</si>
  <si>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</si>
  <si>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</si>
  <si>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</si>
  <si>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</si>
  <si>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</si>
  <si>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</si>
  <si>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</si>
  <si>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</si>
  <si>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</si>
  <si>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</si>
  <si>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</si>
  <si>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</si>
  <si>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</si>
  <si>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</si>
  <si>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</si>
  <si>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</si>
  <si>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</si>
  <si>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</si>
  <si>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</si>
  <si>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</si>
  <si>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</si>
  <si>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</si>
  <si>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</si>
  <si>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</si>
  <si>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</si>
  <si>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</si>
  <si>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</si>
  <si>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</si>
  <si>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</si>
  <si>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</si>
  <si>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</si>
  <si>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</si>
  <si>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</si>
  <si>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</si>
  <si>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</si>
  <si>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</si>
  <si>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</si>
  <si>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</si>
  <si>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</si>
  <si>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</si>
  <si>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</si>
  <si>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</si>
  <si>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</si>
  <si>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</si>
  <si>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</si>
  <si>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</si>
  <si>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</si>
  <si>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</si>
  <si>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</si>
  <si>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</si>
  <si>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</si>
  <si>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</si>
  <si>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</si>
  <si>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</si>
  <si>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</si>
  <si>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</si>
  <si>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</si>
  <si>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</si>
  <si>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</si>
  <si>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</si>
  <si>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</si>
  <si>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</si>
  <si>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</si>
  <si>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</si>
  <si>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</si>
  <si>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</si>
  <si>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</si>
  <si>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</si>
  <si>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</si>
  <si>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</si>
  <si>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</si>
  <si>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</si>
  <si>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</si>
  <si>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</si>
  <si>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</si>
  <si>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</si>
  <si>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</si>
  <si>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</si>
  <si>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</si>
  <si>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</si>
  <si>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</si>
  <si>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</si>
  <si>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</si>
  <si>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</si>
  <si>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</si>
  <si>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</si>
  <si>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</si>
  <si>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</si>
  <si>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</si>
  <si>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</si>
  <si>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</si>
  <si>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</si>
  <si>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</si>
  <si>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</si>
  <si>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</si>
  <si>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</si>
  <si>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</si>
  <si>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</si>
  <si>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</si>
  <si>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</si>
  <si>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</si>
  <si>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</si>
  <si>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</si>
  <si>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</si>
  <si>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</si>
  <si>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</si>
  <si>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</si>
  <si>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</si>
  <si>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</si>
  <si>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</si>
  <si>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</si>
  <si>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</si>
  <si>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</si>
  <si>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</si>
  <si>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</si>
  <si>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</si>
  <si>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</si>
  <si>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</si>
  <si>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</si>
  <si>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</si>
  <si>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</si>
  <si>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</si>
  <si>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</si>
  <si>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</si>
  <si>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</si>
  <si>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</si>
  <si>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</si>
  <si>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</si>
  <si>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</si>
  <si>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</si>
  <si>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</si>
  <si>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</si>
  <si>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</si>
  <si>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</si>
  <si>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</si>
  <si>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</si>
  <si>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</si>
  <si>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</si>
  <si>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</si>
  <si>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</si>
  <si>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</si>
  <si>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</si>
  <si>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</si>
  <si>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</si>
  <si>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</si>
  <si>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</si>
  <si>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</si>
  <si>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</si>
  <si>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</si>
  <si>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</si>
  <si>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</si>
  <si>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</si>
  <si>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</si>
  <si>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</si>
  <si>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</si>
  <si>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</si>
  <si>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</si>
  <si>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</si>
  <si>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</si>
  <si>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</si>
  <si>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</si>
  <si>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</si>
  <si>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</si>
  <si>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</si>
  <si>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</si>
  <si>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</si>
  <si>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</si>
  <si>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</si>
  <si>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</si>
  <si>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</si>
  <si>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</si>
  <si>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</si>
  <si>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</si>
  <si>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</si>
  <si>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</si>
  <si>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</si>
  <si>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</si>
  <si>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</si>
  <si>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</si>
  <si>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</si>
  <si>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</si>
  <si>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</si>
  <si>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</si>
  <si>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</si>
  <si>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</si>
  <si>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</si>
  <si>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</si>
  <si>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</si>
  <si>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</si>
  <si>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</si>
  <si>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</si>
  <si>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</si>
  <si>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</si>
  <si>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</si>
  <si>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</si>
  <si>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</si>
  <si>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</si>
  <si>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</si>
  <si>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</si>
  <si>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</si>
  <si>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</si>
  <si>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</si>
  <si>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</si>
  <si>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</si>
  <si>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</si>
  <si>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</si>
  <si>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</si>
  <si>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</si>
  <si>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</si>
  <si>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</si>
  <si>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</si>
  <si>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</si>
  <si>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</si>
  <si>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</si>
  <si>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</si>
  <si>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</si>
  <si>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</si>
  <si>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</si>
  <si>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</si>
  <si>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</si>
  <si>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</si>
  <si>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</si>
  <si>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</si>
  <si>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</si>
  <si>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</si>
  <si>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</si>
  <si>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</si>
  <si>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</si>
  <si>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</si>
  <si>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</si>
  <si>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</si>
  <si>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</si>
  <si>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</si>
  <si>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</si>
  <si>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</si>
  <si>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</si>
  <si>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</si>
  <si>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</si>
  <si>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</si>
  <si>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</si>
  <si>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</si>
  <si>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</si>
  <si>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</si>
  <si>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</si>
  <si>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</si>
  <si>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</si>
  <si>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</si>
  <si>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</si>
  <si>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</si>
  <si>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</si>
  <si>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</si>
  <si>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</si>
  <si>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</si>
  <si>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</si>
  <si>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</si>
  <si>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</si>
  <si>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</si>
  <si>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</si>
  <si>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</si>
  <si>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</si>
  <si>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</si>
  <si>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</si>
  <si>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</si>
  <si>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</si>
  <si>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</si>
  <si>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</si>
  <si>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</si>
  <si>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</si>
  <si>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</si>
  <si>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</si>
  <si>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</si>
  <si>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</si>
  <si>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</si>
  <si>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</si>
  <si>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</si>
  <si>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</si>
  <si>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</si>
  <si>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</si>
  <si>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</si>
  <si>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</si>
  <si>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</si>
  <si>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</si>
  <si>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</si>
  <si>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</si>
  <si>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</si>
  <si>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</si>
  <si>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</si>
  <si>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</si>
  <si>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</si>
  <si>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</si>
  <si>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</si>
  <si>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</si>
  <si>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</si>
  <si>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</si>
  <si>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</si>
  <si>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</si>
  <si>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</si>
  <si>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</si>
  <si>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</si>
  <si>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</si>
  <si>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</si>
  <si>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</si>
  <si>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</si>
  <si>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</si>
  <si>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</si>
  <si>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</si>
  <si>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</si>
  <si>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</si>
  <si>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</si>
  <si>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</si>
  <si>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</si>
  <si>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</si>
  <si>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</si>
  <si>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</si>
  <si>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</si>
  <si>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</si>
  <si>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</si>
  <si>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</si>
  <si>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</si>
  <si>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</si>
  <si>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</si>
  <si>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</si>
  <si>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</si>
  <si>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</si>
  <si>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</si>
  <si>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</si>
  <si>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</si>
  <si>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</si>
  <si>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</si>
  <si>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</si>
  <si>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</si>
  <si>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</si>
  <si>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</si>
  <si>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</si>
  <si>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</si>
  <si>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</si>
  <si>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</si>
  <si>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</si>
  <si>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</si>
  <si>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</si>
  <si>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</si>
  <si>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</si>
  <si>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</si>
  <si>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</si>
  <si>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</si>
  <si>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</si>
  <si>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</si>
  <si>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</si>
  <si>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</si>
  <si>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</si>
  <si>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</si>
  <si>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</si>
  <si>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</si>
  <si>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</si>
  <si>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</si>
  <si>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</si>
  <si>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</si>
  <si>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</si>
  <si>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</si>
  <si>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</si>
  <si>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</si>
  <si>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</si>
  <si>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</si>
  <si>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</si>
  <si>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</si>
  <si>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</si>
  <si>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</si>
  <si>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</si>
  <si>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</si>
  <si>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</si>
  <si>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</si>
  <si>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</si>
  <si>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</si>
  <si>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</si>
  <si>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</si>
  <si>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</si>
  <si>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</si>
  <si>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</si>
  <si>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</si>
  <si>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</si>
  <si>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</si>
  <si>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</si>
  <si>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</si>
  <si>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</si>
  <si>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</si>
  <si>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</si>
  <si>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</si>
  <si>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</si>
  <si>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</si>
  <si>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</si>
  <si>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</si>
  <si>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</si>
  <si>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</si>
  <si>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</si>
  <si>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</si>
  <si>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</si>
  <si>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</si>
  <si>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</si>
  <si>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</si>
  <si>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</si>
  <si>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</si>
  <si>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</si>
  <si>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</si>
  <si>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</si>
  <si>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</si>
  <si>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</si>
  <si>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</si>
  <si>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</si>
  <si>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</si>
  <si>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</si>
  <si>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</si>
  <si>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</si>
  <si>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</si>
  <si>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</si>
  <si>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</si>
  <si>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</si>
  <si>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</si>
  <si>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</si>
  <si>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</si>
  <si>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</si>
  <si>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</si>
  <si>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</si>
  <si>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</si>
  <si>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</si>
  <si>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</si>
  <si>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</si>
  <si>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</si>
  <si>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</si>
  <si>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</si>
  <si>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</si>
  <si>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</si>
  <si>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</si>
  <si>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</si>
  <si>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</si>
  <si>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</si>
  <si>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</si>
  <si>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</si>
  <si>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</si>
  <si>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</si>
  <si>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</si>
  <si>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</si>
  <si>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</si>
  <si>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</si>
  <si>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</si>
  <si>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</si>
  <si>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</si>
  <si>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</si>
  <si>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</si>
  <si>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</si>
  <si>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</si>
  <si>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</si>
  <si>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</si>
  <si>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</si>
  <si>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</si>
  <si>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</si>
  <si>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</si>
  <si>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</si>
  <si>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</si>
  <si>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</si>
  <si>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</si>
  <si>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</si>
  <si>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</si>
  <si>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</si>
  <si>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</si>
  <si>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</si>
  <si>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</si>
  <si>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</si>
  <si>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</si>
  <si>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</si>
  <si>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</si>
  <si>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</si>
  <si>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</si>
  <si>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</si>
  <si>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</si>
  <si>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</si>
  <si>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</si>
  <si>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</si>
  <si>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</si>
  <si>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</si>
  <si>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</si>
  <si>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</si>
  <si>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</si>
  <si>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</si>
  <si>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</si>
  <si>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</si>
  <si>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</si>
  <si>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</si>
  <si>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</si>
  <si>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</si>
  <si>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</si>
  <si>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</si>
  <si>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</si>
  <si>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</si>
  <si>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</si>
  <si>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</si>
  <si>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</si>
  <si>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</si>
  <si>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</si>
  <si>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</si>
  <si>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</si>
  <si>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</si>
  <si>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</si>
  <si>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</si>
  <si>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</si>
  <si>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</si>
  <si>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</si>
  <si>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</si>
  <si>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</si>
  <si>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</si>
  <si>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</si>
  <si>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</si>
  <si>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</si>
  <si>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</si>
  <si>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</si>
  <si>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</si>
  <si>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</si>
  <si>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</si>
  <si>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</si>
  <si>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</si>
  <si>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</si>
  <si>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</si>
  <si>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</si>
  <si>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</si>
  <si>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</si>
  <si>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</si>
  <si>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</si>
  <si>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</si>
  <si>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</si>
  <si>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</si>
  <si>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</si>
  <si>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</si>
  <si>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</si>
  <si>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</si>
  <si>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</si>
  <si>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</si>
  <si>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</si>
  <si>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</si>
  <si>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</si>
  <si>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</si>
  <si>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</si>
  <si>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</si>
  <si>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</si>
  <si>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</si>
  <si>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</si>
  <si>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</si>
  <si>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</si>
  <si>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</si>
  <si>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</si>
  <si>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</si>
  <si>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</si>
  <si>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</si>
  <si>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</si>
  <si>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</si>
  <si>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</si>
  <si>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</si>
  <si>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</si>
  <si>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</si>
  <si>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</si>
  <si>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</si>
  <si>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</si>
  <si>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</si>
  <si>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</si>
  <si>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</si>
  <si>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</si>
  <si>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</si>
  <si>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</si>
  <si>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</si>
  <si>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</si>
  <si>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</si>
  <si>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</si>
  <si>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</si>
  <si>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</si>
  <si>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</si>
  <si>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</si>
  <si>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</si>
  <si>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</si>
  <si>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</si>
  <si>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</si>
  <si>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</si>
  <si>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</si>
  <si>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</si>
  <si>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</si>
  <si>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</si>
  <si>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</si>
  <si>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</si>
  <si>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</si>
  <si>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</si>
  <si>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</si>
  <si>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</si>
  <si>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</si>
  <si>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</si>
  <si>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</si>
  <si>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</si>
  <si>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</si>
  <si>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</si>
  <si>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</si>
  <si>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</si>
  <si>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</si>
  <si>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</si>
  <si>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</si>
  <si>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</si>
  <si>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</si>
  <si>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</si>
  <si>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</si>
  <si>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</si>
  <si>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</si>
  <si>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</si>
  <si>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</si>
  <si>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</si>
  <si>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</si>
  <si>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</si>
  <si>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</si>
  <si>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</si>
  <si>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</si>
  <si>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</si>
  <si>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</si>
  <si>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</si>
  <si>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</si>
  <si>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</si>
  <si>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</si>
  <si>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</si>
  <si>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</si>
  <si>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</si>
  <si>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</si>
  <si>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</si>
  <si>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</si>
  <si>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</si>
  <si>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</si>
  <si>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</si>
  <si>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</si>
  <si>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</si>
  <si>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</si>
  <si>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</si>
  <si>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</si>
  <si>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</si>
  <si>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</si>
  <si>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</si>
  <si>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</si>
  <si>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</si>
  <si>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</si>
  <si>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</si>
  <si>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</si>
  <si>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</si>
  <si>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</si>
  <si>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</si>
  <si>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</si>
  <si>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</si>
  <si>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</si>
  <si>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</si>
  <si>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</si>
  <si>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</si>
  <si>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</si>
  <si>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</si>
  <si>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</si>
  <si>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</si>
  <si>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</si>
  <si>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</si>
  <si>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</si>
  <si>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</si>
  <si>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</si>
  <si>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</si>
  <si>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</si>
  <si>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</si>
  <si>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</si>
  <si>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</si>
  <si>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</si>
  <si>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</si>
  <si>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</si>
  <si>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</si>
  <si>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</si>
  <si>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</si>
  <si>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</si>
  <si>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</si>
  <si>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</si>
  <si>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</si>
  <si>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</si>
  <si>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</si>
  <si>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</si>
  <si>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</si>
  <si>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</si>
  <si>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</si>
  <si>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</si>
  <si>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</si>
  <si>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</si>
  <si>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</si>
  <si>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</si>
  <si>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</si>
  <si>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</si>
  <si>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</si>
  <si>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</si>
  <si>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</si>
  <si>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</si>
  <si>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</si>
  <si>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</si>
  <si>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</si>
  <si>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</si>
  <si>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</si>
  <si>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</si>
  <si>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</si>
  <si>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</si>
  <si>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</si>
  <si>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</si>
  <si>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</si>
  <si>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</si>
  <si>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</si>
  <si>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</si>
  <si>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</si>
  <si>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</si>
  <si>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</si>
  <si>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</si>
  <si>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</si>
  <si>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</si>
  <si>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</si>
  <si>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</si>
  <si>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</si>
  <si>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</si>
  <si>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</si>
  <si>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</si>
  <si>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</si>
  <si>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</si>
  <si>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</si>
  <si>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</si>
  <si>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</si>
  <si>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</si>
  <si>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</si>
  <si>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</si>
  <si>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</si>
  <si>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</si>
  <si>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</si>
  <si>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</si>
  <si>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</si>
  <si>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</si>
  <si>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</si>
  <si>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</si>
  <si>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</si>
  <si>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</si>
  <si>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</si>
  <si>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</si>
  <si>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</si>
  <si>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</si>
  <si>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</si>
  <si>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</si>
  <si>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</si>
  <si>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</si>
  <si>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</si>
  <si>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</si>
  <si>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</si>
  <si>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</si>
  <si>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</si>
  <si>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</si>
  <si>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</si>
  <si>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</si>
  <si>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</si>
  <si>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</si>
  <si>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</si>
  <si>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</si>
  <si>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</si>
  <si>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</si>
  <si>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</si>
  <si>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</si>
  <si>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</si>
  <si>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</si>
  <si>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</si>
  <si>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</si>
  <si>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</si>
  <si>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</si>
  <si>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</si>
  <si>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</si>
  <si>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</si>
  <si>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</si>
  <si>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</si>
  <si>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</si>
  <si>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</si>
  <si>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</si>
  <si>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</si>
  <si>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</si>
  <si>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</si>
  <si>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</si>
  <si>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</si>
  <si>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</si>
  <si>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</si>
  <si>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</si>
  <si>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</si>
  <si>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</si>
  <si>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</si>
  <si>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</si>
  <si>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</si>
  <si>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</si>
  <si>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</si>
  <si>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</si>
  <si>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</si>
  <si>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</si>
  <si>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</si>
  <si>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</si>
  <si>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</si>
  <si>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</si>
  <si>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</si>
  <si>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</si>
  <si>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</si>
  <si>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</si>
  <si>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</si>
  <si>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</si>
  <si>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</si>
  <si>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</si>
  <si>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</si>
  <si>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</si>
  <si>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</si>
  <si>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</si>
  <si>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</si>
  <si>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</si>
  <si>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</si>
  <si>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</si>
  <si>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</si>
  <si>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</si>
  <si>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</si>
  <si>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</si>
  <si>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</si>
  <si>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</si>
  <si>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</si>
  <si>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</si>
  <si>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</si>
  <si>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</si>
  <si>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</si>
  <si>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</si>
  <si>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</si>
  <si>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</si>
  <si>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</si>
  <si>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</si>
  <si>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</si>
  <si>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</si>
  <si>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</si>
  <si>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</si>
  <si>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</si>
  <si>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</si>
  <si>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</si>
  <si>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</si>
  <si>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</si>
  <si>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</si>
  <si>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</si>
  <si>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</si>
  <si>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</si>
  <si>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</si>
  <si>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</si>
  <si>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</si>
  <si>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</si>
  <si>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</si>
  <si>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</si>
  <si>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</si>
  <si>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</si>
  <si>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</si>
  <si>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</si>
  <si>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</si>
  <si>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</si>
  <si>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</si>
  <si>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</si>
  <si>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</si>
  <si>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</si>
  <si>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</si>
  <si>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</si>
  <si>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</si>
  <si>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</si>
  <si>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</si>
  <si>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</si>
  <si>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</si>
  <si>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</si>
  <si>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</si>
  <si>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</si>
  <si>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</si>
  <si>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</si>
  <si>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</si>
  <si>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</si>
  <si>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</si>
  <si>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</si>
  <si>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</si>
  <si>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</si>
  <si>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</si>
  <si>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</si>
  <si>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</si>
  <si>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</si>
  <si>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</si>
  <si>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</si>
  <si>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</si>
  <si>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</si>
  <si>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</si>
  <si>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</si>
  <si>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</si>
  <si>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</si>
  <si>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</si>
  <si>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</si>
  <si>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</si>
  <si>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</si>
  <si>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</si>
  <si>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</si>
  <si>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</si>
  <si>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</si>
  <si>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</si>
  <si>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</si>
  <si>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</si>
  <si>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</si>
  <si>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</si>
  <si>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</si>
  <si>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</si>
  <si>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</si>
  <si>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</si>
  <si>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</si>
  <si>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</si>
  <si>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</si>
  <si>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</si>
  <si>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</si>
  <si>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</si>
  <si>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</si>
  <si>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</si>
  <si>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</si>
  <si>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</si>
  <si>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</si>
  <si>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</si>
  <si>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</si>
  <si>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</si>
  <si>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</si>
  <si>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</si>
  <si>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</si>
  <si>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</si>
  <si>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</si>
  <si>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</si>
  <si>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</si>
  <si>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</si>
  <si>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</si>
  <si>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</si>
  <si>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</si>
  <si>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</si>
  <si>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</si>
  <si>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</si>
  <si>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</si>
  <si>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</si>
  <si>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</si>
  <si>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</si>
  <si>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</si>
  <si>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</si>
  <si>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</si>
  <si>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</si>
  <si>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</si>
  <si>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</si>
  <si>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</si>
  <si>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</si>
  <si>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</si>
  <si>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</si>
  <si>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</si>
  <si>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</si>
  <si>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</si>
  <si>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</si>
  <si>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</si>
  <si>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</si>
  <si>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</si>
  <si>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</si>
  <si>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</si>
  <si>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</si>
  <si>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</si>
  <si>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</si>
  <si>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</si>
  <si>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</si>
  <si>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</si>
  <si>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</si>
  <si>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</si>
  <si>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</si>
  <si>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</si>
  <si>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</si>
  <si>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</si>
  <si>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</si>
  <si>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</si>
  <si>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</si>
  <si>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</si>
  <si>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</si>
  <si>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</si>
  <si>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</si>
  <si>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</si>
  <si>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</si>
  <si>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</si>
  <si>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</si>
  <si>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</si>
  <si>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</si>
  <si>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</si>
  <si>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</si>
  <si>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</si>
  <si>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</si>
  <si>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</si>
  <si>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</si>
  <si>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</si>
  <si>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</si>
  <si>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</si>
  <si>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</si>
  <si>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</si>
  <si>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</si>
  <si>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</si>
  <si>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</si>
  <si>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</si>
  <si>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</si>
  <si>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</si>
  <si>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</si>
  <si>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</si>
  <si>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</si>
  <si>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</si>
  <si>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</si>
  <si>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</si>
  <si>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</si>
  <si>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</si>
  <si>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</si>
  <si>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</si>
  <si>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</si>
  <si>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</si>
  <si>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</si>
  <si>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</si>
  <si>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</si>
  <si>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</si>
  <si>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</si>
  <si>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</si>
  <si>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</si>
  <si>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</si>
  <si>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</si>
  <si>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</si>
  <si>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</si>
  <si>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</si>
  <si>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</si>
  <si>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</si>
  <si>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</si>
  <si>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</si>
  <si>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</si>
  <si>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</si>
  <si>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</si>
  <si>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</si>
  <si>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</si>
  <si>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</si>
  <si>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</si>
  <si>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</si>
  <si>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</si>
  <si>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</si>
  <si>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</si>
  <si>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</si>
  <si>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</si>
  <si>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</si>
  <si>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</si>
  <si>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</si>
  <si>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</si>
  <si>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</si>
  <si>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</si>
  <si>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</si>
  <si>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</si>
  <si>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</si>
  <si>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</si>
  <si>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</si>
  <si>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</si>
  <si>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</si>
  <si>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</si>
  <si>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</si>
  <si>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</si>
  <si>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</si>
  <si>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</si>
  <si>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</si>
  <si>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</si>
  <si>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</si>
  <si>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</si>
  <si>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</si>
  <si>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</si>
  <si>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</si>
  <si>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</si>
  <si>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</si>
  <si>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</si>
  <si>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</si>
  <si>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</si>
  <si>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</si>
  <si>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</si>
  <si>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</si>
  <si>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</si>
  <si>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</si>
  <si>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</si>
  <si>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</si>
  <si>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</si>
  <si>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</si>
  <si>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</si>
  <si>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</si>
  <si>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</si>
  <si>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</si>
  <si>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</si>
  <si>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</si>
  <si>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</si>
  <si>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</si>
  <si>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</si>
  <si>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</si>
  <si>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</si>
  <si>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</si>
  <si>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</si>
  <si>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</si>
  <si>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</si>
  <si>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</si>
  <si>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</si>
  <si>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</si>
  <si>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</si>
  <si>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</si>
  <si>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</si>
  <si>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</si>
  <si>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</si>
  <si>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</si>
  <si>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</si>
  <si>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</si>
  <si>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</si>
  <si>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</si>
  <si>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</si>
  <si>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</si>
  <si>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</si>
  <si>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</si>
  <si>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</si>
  <si>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</si>
  <si>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</si>
  <si>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</si>
  <si>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</si>
  <si>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</si>
  <si>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</si>
  <si>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</si>
  <si>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</si>
  <si>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</si>
  <si>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</si>
  <si>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</si>
  <si>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</si>
  <si>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</si>
  <si>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</si>
  <si>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</si>
  <si>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</si>
  <si>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</si>
  <si>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</si>
  <si>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</si>
  <si>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</si>
  <si>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</si>
  <si>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</si>
  <si>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</si>
  <si>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</si>
  <si>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</si>
  <si>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</si>
  <si>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</si>
  <si>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</si>
  <si>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</si>
  <si>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</si>
  <si>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</si>
  <si>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</si>
  <si>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</si>
  <si>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</si>
  <si>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</si>
  <si>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</si>
  <si>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</si>
  <si>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</si>
  <si>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</si>
  <si>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</si>
  <si>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</si>
  <si>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</si>
  <si>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</si>
  <si>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</si>
  <si>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</si>
  <si>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</si>
  <si>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</si>
  <si>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</si>
  <si>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</si>
  <si>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</si>
  <si>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</si>
  <si>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</si>
  <si>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</si>
  <si>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</si>
  <si>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</si>
  <si>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</si>
  <si>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</si>
  <si>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</si>
  <si>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</si>
  <si>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</si>
  <si>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</si>
  <si>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</si>
  <si>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</si>
  <si>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</si>
  <si>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</si>
  <si>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</si>
  <si>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</si>
  <si>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</si>
  <si>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</si>
  <si>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</si>
  <si>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</si>
  <si>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</si>
  <si>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</si>
  <si>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</si>
  <si>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</si>
  <si>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</si>
  <si>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</si>
  <si>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</si>
  <si>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</si>
  <si>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</si>
  <si>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</si>
  <si>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</si>
  <si>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</si>
  <si>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</si>
  <si>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</si>
  <si>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</si>
  <si>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</si>
  <si>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</si>
  <si>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</si>
  <si>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</si>
  <si>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</si>
  <si>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</si>
  <si>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</si>
  <si>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</si>
  <si>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</si>
  <si>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</si>
  <si>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</si>
  <si>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</si>
  <si>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</si>
  <si>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</si>
  <si>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</si>
  <si>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</si>
  <si>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</si>
  <si>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</si>
  <si>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</si>
  <si>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</si>
  <si>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</si>
  <si>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</si>
  <si>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</si>
  <si>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</si>
  <si>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</si>
  <si>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</si>
  <si>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</si>
  <si>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</si>
  <si>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</si>
  <si>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</si>
  <si>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</si>
  <si>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</si>
  <si>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</si>
  <si>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</si>
  <si>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</si>
  <si>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</si>
  <si>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</si>
  <si>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</si>
  <si>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</si>
  <si>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</si>
  <si>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</si>
  <si>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</si>
  <si>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</si>
  <si>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</si>
  <si>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</si>
  <si>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</si>
  <si>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</si>
  <si>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</si>
  <si>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</si>
  <si>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</si>
  <si>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</si>
  <si>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</si>
  <si>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</si>
  <si>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</si>
  <si>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</si>
  <si>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</si>
  <si>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</si>
  <si>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</si>
  <si>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</si>
  <si>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</si>
  <si>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</si>
  <si>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</si>
  <si>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</si>
  <si>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</si>
  <si>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</si>
  <si>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</si>
  <si>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</si>
  <si>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</si>
  <si>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</si>
  <si>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</si>
  <si>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</si>
  <si>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</si>
  <si>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</si>
  <si>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</si>
  <si>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</si>
  <si>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</si>
  <si>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</si>
  <si>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</si>
  <si>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</si>
  <si>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</si>
  <si>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</si>
  <si>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</si>
  <si>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</si>
  <si>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</si>
  <si>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</si>
  <si>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</si>
  <si>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</si>
  <si>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</si>
  <si>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</si>
  <si>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</si>
  <si>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</si>
  <si>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</si>
  <si>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</si>
  <si>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</si>
  <si>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</si>
  <si>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</si>
  <si>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</si>
  <si>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</si>
  <si>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</si>
  <si>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</si>
  <si>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</si>
  <si>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</si>
  <si>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</si>
  <si>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</si>
  <si>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</si>
  <si>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</si>
  <si>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</si>
  <si>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</si>
  <si>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</si>
  <si>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</si>
  <si>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</si>
  <si>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</si>
  <si>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</si>
  <si>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</si>
  <si>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</si>
  <si>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</si>
  <si>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</si>
  <si>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</si>
  <si>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</si>
  <si>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</si>
  <si>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</si>
  <si>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</si>
  <si>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</si>
  <si>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</si>
  <si>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</si>
  <si>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</si>
  <si>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</si>
  <si>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</si>
  <si>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</si>
  <si>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</si>
  <si>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</si>
  <si>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</si>
  <si>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</si>
  <si>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</si>
  <si>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</si>
  <si>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</si>
  <si>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</si>
  <si>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</si>
  <si>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</si>
  <si>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</si>
  <si>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</si>
  <si>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</si>
  <si>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</si>
  <si>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</si>
  <si>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</si>
  <si>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</si>
  <si>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</si>
  <si>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</si>
  <si>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</si>
  <si>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</si>
  <si>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</si>
  <si>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</si>
  <si>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</si>
  <si>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</si>
  <si>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</si>
  <si>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</si>
  <si>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</si>
  <si>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</si>
  <si>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</si>
  <si>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</si>
  <si>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</si>
  <si>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</si>
  <si>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</si>
  <si>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</si>
  <si>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</si>
  <si>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</si>
  <si>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</si>
  <si>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</si>
  <si>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</si>
  <si>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</si>
  <si>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</si>
  <si>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</si>
  <si>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</si>
  <si>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</si>
  <si>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</si>
  <si>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</si>
  <si>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</si>
  <si>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</si>
  <si>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</si>
  <si>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</si>
  <si>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</si>
  <si>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</si>
  <si>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</si>
  <si>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</si>
  <si>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</si>
  <si>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</si>
  <si>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</si>
  <si>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</si>
  <si>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</si>
  <si>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</si>
  <si>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</si>
  <si>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</si>
  <si>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</si>
  <si>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</si>
  <si>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</si>
  <si>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</si>
  <si>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</si>
  <si>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</si>
  <si>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</si>
  <si>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</si>
  <si>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</si>
  <si>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</si>
  <si>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</si>
  <si>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</si>
  <si>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</si>
  <si>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</si>
  <si>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</si>
  <si>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</si>
  <si>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</si>
  <si>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</si>
  <si>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</si>
  <si>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</si>
  <si>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</si>
  <si>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</si>
  <si>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</si>
  <si>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</si>
  <si>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</si>
  <si>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</si>
  <si>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</si>
  <si>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</si>
  <si>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</si>
  <si>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</si>
  <si>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</si>
  <si>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</si>
  <si>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</si>
  <si>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</si>
  <si>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</si>
  <si>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</si>
  <si>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</si>
  <si>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</si>
  <si>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</si>
  <si>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</si>
  <si>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</si>
  <si>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</si>
  <si>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</si>
  <si>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</si>
  <si>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</si>
  <si>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</si>
  <si>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</si>
  <si>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</si>
  <si>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</si>
  <si>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</si>
  <si>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</si>
  <si>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</si>
  <si>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</si>
  <si>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</si>
  <si>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</si>
  <si>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</si>
  <si>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</si>
  <si>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</si>
  <si>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</si>
  <si>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</si>
  <si>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</si>
  <si>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</si>
  <si>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</si>
  <si>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</si>
  <si>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</si>
  <si>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</si>
  <si>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</si>
  <si>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</si>
  <si>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</si>
  <si>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</si>
  <si>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</si>
  <si>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</si>
  <si>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</si>
  <si>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</si>
  <si>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</si>
  <si>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</si>
  <si>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</si>
  <si>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</si>
  <si>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</si>
  <si>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</si>
  <si>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</si>
  <si>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</si>
  <si>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</si>
  <si>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</si>
  <si>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</si>
  <si>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</si>
  <si>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</si>
  <si>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</si>
  <si>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</si>
  <si>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</si>
  <si>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</si>
  <si>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</si>
  <si>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</si>
  <si>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</si>
  <si>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</si>
  <si>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</si>
  <si>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</si>
  <si>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</si>
  <si>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</si>
  <si>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</si>
  <si>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</si>
  <si>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</si>
  <si>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</si>
  <si>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</si>
  <si>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</si>
  <si>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</si>
  <si>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</si>
  <si>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</si>
  <si>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</si>
  <si>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</si>
  <si>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</si>
  <si>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</si>
  <si>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</si>
  <si>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</si>
  <si>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</si>
  <si>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</si>
  <si>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</si>
  <si>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</si>
  <si>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</si>
  <si>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</si>
  <si>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</si>
  <si>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</si>
  <si>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</si>
  <si>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</si>
  <si>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</si>
  <si>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</si>
  <si>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</si>
  <si>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</si>
  <si>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</si>
  <si>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</si>
  <si>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</si>
  <si>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</si>
  <si>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</si>
  <si>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</si>
  <si>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</si>
  <si>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</si>
  <si>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</si>
  <si>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</si>
  <si>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</si>
  <si>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</si>
  <si>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</si>
  <si>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</si>
  <si>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</si>
  <si>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</si>
  <si>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</si>
  <si>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</si>
  <si>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</si>
  <si>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</si>
  <si>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</si>
  <si>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</si>
  <si>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</si>
  <si>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</si>
  <si>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</si>
  <si>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</si>
  <si>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</si>
  <si>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</si>
  <si>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</si>
  <si>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</si>
  <si>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</si>
  <si>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</si>
  <si>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</si>
  <si>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</si>
  <si>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</si>
  <si>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</si>
  <si>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</si>
  <si>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</si>
  <si>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</si>
  <si>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</si>
  <si>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</si>
  <si>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</si>
  <si>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</si>
  <si>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</si>
  <si>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</si>
  <si>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</si>
  <si>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</si>
  <si>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</si>
  <si>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</si>
  <si>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</si>
  <si>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</si>
  <si>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</si>
  <si>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</si>
  <si>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</si>
  <si>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</si>
  <si>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</si>
  <si>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</si>
  <si>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</si>
  <si>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</si>
  <si>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</si>
  <si>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</si>
  <si>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</si>
  <si>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</si>
  <si>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</si>
  <si>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</si>
  <si>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</si>
  <si>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</si>
  <si>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</si>
  <si>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</si>
  <si>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</si>
  <si>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</si>
  <si>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</si>
  <si>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</si>
  <si>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</si>
  <si>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</si>
  <si>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</si>
  <si>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</si>
  <si>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</si>
  <si>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</si>
  <si>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</si>
  <si>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</si>
  <si>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</si>
  <si>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</si>
  <si>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</si>
  <si>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</si>
  <si>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</si>
  <si>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</si>
  <si>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</si>
  <si>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</si>
  <si>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</si>
  <si>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</si>
  <si>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</si>
  <si>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</si>
  <si>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</si>
  <si>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</si>
  <si>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</si>
  <si>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</si>
  <si>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</si>
  <si>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</si>
  <si>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</si>
  <si>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</si>
  <si>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</si>
  <si>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</si>
  <si>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</si>
  <si>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</si>
  <si>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</si>
  <si>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</si>
  <si>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</si>
  <si>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</si>
  <si>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</si>
  <si>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</si>
  <si>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</si>
  <si>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</si>
  <si>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</si>
  <si>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</si>
  <si>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</si>
  <si>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</si>
  <si>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</si>
  <si>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</si>
  <si>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</si>
  <si>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</si>
  <si>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</si>
  <si>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</si>
  <si>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</si>
  <si>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</si>
  <si>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</si>
  <si>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</si>
  <si>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</si>
  <si>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</si>
  <si>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</si>
  <si>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</si>
  <si>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</si>
  <si>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</si>
  <si>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</si>
  <si>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</si>
  <si>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</si>
  <si>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</si>
  <si>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</si>
  <si>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</si>
  <si>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</si>
  <si>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</si>
  <si>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</si>
  <si>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</si>
  <si>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</si>
  <si>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</si>
  <si>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</si>
  <si>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</si>
  <si>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</si>
  <si>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</si>
  <si>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</si>
  <si>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</si>
  <si>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</si>
  <si>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</si>
  <si>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</si>
  <si>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</si>
  <si>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</si>
  <si>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</si>
  <si>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</si>
  <si>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</si>
  <si>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</si>
  <si>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</si>
  <si>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</si>
  <si>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</si>
  <si>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</si>
  <si>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</si>
  <si>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</si>
  <si>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</si>
  <si>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</si>
  <si>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</si>
  <si>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</si>
  <si>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</si>
  <si>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</si>
  <si>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</si>
  <si>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</si>
  <si>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</si>
  <si>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</si>
  <si>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</si>
  <si>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</si>
  <si>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</si>
  <si>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</si>
  <si>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</si>
  <si>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</si>
  <si>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</si>
  <si>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</si>
  <si>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</si>
  <si>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</si>
  <si>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</si>
  <si>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</si>
  <si>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</si>
  <si>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</si>
  <si>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</si>
  <si>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</si>
  <si>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</si>
  <si>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</si>
  <si>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</si>
  <si>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</si>
  <si>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</si>
  <si>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</si>
  <si>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</si>
  <si>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</si>
  <si>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</si>
  <si>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</si>
  <si>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</si>
  <si>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</si>
  <si>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</si>
  <si>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</si>
  <si>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</si>
  <si>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</si>
  <si>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</si>
  <si>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</si>
  <si>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</si>
  <si>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</si>
  <si>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</si>
  <si>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</si>
  <si>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</si>
  <si>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</si>
  <si>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</si>
  <si>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</si>
  <si>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</si>
  <si>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</si>
  <si>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</si>
  <si>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</si>
  <si>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</si>
  <si>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</si>
  <si>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</si>
  <si>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</si>
  <si>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</si>
  <si>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</si>
  <si>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</si>
  <si>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</si>
  <si>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</si>
  <si>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</si>
  <si>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</si>
  <si>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</si>
  <si>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</si>
  <si>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</si>
  <si>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</si>
  <si>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</si>
  <si>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</si>
  <si>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</si>
  <si>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</si>
  <si>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</si>
  <si>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</si>
  <si>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</si>
  <si>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</si>
  <si>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</si>
  <si>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</si>
  <si>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</si>
  <si>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</si>
  <si>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</si>
  <si>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</si>
  <si>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</si>
  <si>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</si>
  <si>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</si>
  <si>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</si>
  <si>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</si>
  <si>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</si>
  <si>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</si>
  <si>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</si>
  <si>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</si>
  <si>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</si>
  <si>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</si>
  <si>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</si>
  <si>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</si>
  <si>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</si>
  <si>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</si>
  <si>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</si>
  <si>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</si>
  <si>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</si>
  <si>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</si>
  <si>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</si>
  <si>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</si>
  <si>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</si>
  <si>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</si>
  <si>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</si>
  <si>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</si>
  <si>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</si>
  <si>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</si>
  <si>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</si>
  <si>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</si>
  <si>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</si>
  <si>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</si>
  <si>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</si>
  <si>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</si>
  <si>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</si>
  <si>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</si>
  <si>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</si>
  <si>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</si>
  <si>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</si>
  <si>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</si>
  <si>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</si>
  <si>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</si>
  <si>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</si>
  <si>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</si>
  <si>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</si>
  <si>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</si>
  <si>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</si>
  <si>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</si>
  <si>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</si>
  <si>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</si>
  <si>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</si>
  <si>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</si>
  <si>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</si>
  <si>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</si>
  <si>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</si>
  <si>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</si>
  <si>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</si>
  <si>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</si>
  <si>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</si>
  <si>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</si>
  <si>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</si>
  <si>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</si>
  <si>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</si>
  <si>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</si>
  <si>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</si>
  <si>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</si>
  <si>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</si>
  <si>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</si>
  <si>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</si>
  <si>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</si>
  <si>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</si>
  <si>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</si>
  <si>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</si>
  <si>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</si>
  <si>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</si>
  <si>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</si>
  <si>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</si>
  <si>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</si>
  <si>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</si>
  <si>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</si>
  <si>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</si>
  <si>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</si>
  <si>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</si>
  <si>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</si>
  <si>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</si>
  <si>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</si>
  <si>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</si>
  <si>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</si>
  <si>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</si>
  <si>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</si>
  <si>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</si>
  <si>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</si>
  <si>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</si>
  <si>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</si>
  <si>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</si>
  <si>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</si>
  <si>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</si>
  <si>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</si>
  <si>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</si>
  <si>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</si>
  <si>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</si>
  <si>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</si>
  <si>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</si>
  <si>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</si>
  <si>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</si>
  <si>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</si>
  <si>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</si>
  <si>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</si>
  <si>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</si>
  <si>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</si>
  <si>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</si>
  <si>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</si>
  <si>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</si>
  <si>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</si>
  <si>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</si>
  <si>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</si>
  <si>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</si>
  <si>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</si>
  <si>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</si>
  <si>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</si>
  <si>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</si>
  <si>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</si>
  <si>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</si>
  <si>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</si>
  <si>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</si>
  <si>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</si>
  <si>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</si>
  <si>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</si>
  <si>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</si>
  <si>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</si>
  <si>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</si>
  <si>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</si>
  <si>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</si>
  <si>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</si>
  <si>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</si>
  <si>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</si>
  <si>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</si>
  <si>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</si>
  <si>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</si>
  <si>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</si>
  <si>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</si>
  <si>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</si>
  <si>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</si>
  <si>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</si>
  <si>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</si>
  <si>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</si>
  <si>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</si>
  <si>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</si>
  <si>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</si>
  <si>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</si>
  <si>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</si>
  <si>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</si>
  <si>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</si>
  <si>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</si>
  <si>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</si>
  <si>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</si>
  <si>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</si>
  <si>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</si>
  <si>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</si>
  <si>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</si>
  <si>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</si>
  <si>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</si>
  <si>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</si>
  <si>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</si>
  <si>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</si>
  <si>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</si>
  <si>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</si>
  <si>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</si>
  <si>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</si>
  <si>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</si>
  <si>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</si>
  <si>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</si>
  <si>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</si>
  <si>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</si>
  <si>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</si>
  <si>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</si>
  <si>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</si>
  <si>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</si>
  <si>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</si>
  <si>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</si>
  <si>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</si>
  <si>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</si>
  <si>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</si>
  <si>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</si>
  <si>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</si>
  <si>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</si>
  <si>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</si>
  <si>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</si>
  <si>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</si>
  <si>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</si>
  <si>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</si>
  <si>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</si>
  <si>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</si>
  <si>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</si>
  <si>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</si>
  <si>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</si>
  <si>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</si>
  <si>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</si>
  <si>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</si>
  <si>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</si>
  <si>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</si>
  <si>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</si>
  <si>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</si>
  <si>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</si>
  <si>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</si>
  <si>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</si>
  <si>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</si>
  <si>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</si>
  <si>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</si>
  <si>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</si>
  <si>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</si>
  <si>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</si>
  <si>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</si>
  <si>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</si>
  <si>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</si>
  <si>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</si>
  <si>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</si>
  <si>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</si>
  <si>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</si>
  <si>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</si>
  <si>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</si>
  <si>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</si>
  <si>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</si>
  <si>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</si>
  <si>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</si>
  <si>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</si>
  <si>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</si>
  <si>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</si>
  <si>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</si>
  <si>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</si>
  <si>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</si>
  <si>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</si>
  <si>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</si>
  <si>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</si>
  <si>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</si>
  <si>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</si>
  <si>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</si>
  <si>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</si>
  <si>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</si>
  <si>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</si>
  <si>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</si>
  <si>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</si>
  <si>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</si>
  <si>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</si>
  <si>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</si>
  <si>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</si>
  <si>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</si>
  <si>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</si>
  <si>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</si>
  <si>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</si>
  <si>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</si>
  <si>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</si>
  <si>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</si>
  <si>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</si>
  <si>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</si>
  <si>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</si>
  <si>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</si>
  <si>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</si>
  <si>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</si>
  <si>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</si>
  <si>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</si>
  <si>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</si>
  <si>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</si>
  <si>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</si>
  <si>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</si>
  <si>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</si>
  <si>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</si>
  <si>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</si>
  <si>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</si>
  <si>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</si>
  <si>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</si>
  <si>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</si>
  <si>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</si>
  <si>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</si>
  <si>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</si>
  <si>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</si>
  <si>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</si>
  <si>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</si>
  <si>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</si>
  <si>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</si>
  <si>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</si>
  <si>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</si>
  <si>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</si>
  <si>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</si>
  <si>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</si>
  <si>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</si>
  <si>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</si>
  <si>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</si>
  <si>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</si>
  <si>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</si>
  <si>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</si>
  <si>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</si>
  <si>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</si>
  <si>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</si>
  <si>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</si>
  <si>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</si>
  <si>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</si>
  <si>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</si>
  <si>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</si>
  <si>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</si>
  <si>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</si>
  <si>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</si>
  <si>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</si>
  <si>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</si>
  <si>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</si>
  <si>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</si>
  <si>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</si>
  <si>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</si>
  <si>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</si>
  <si>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</si>
  <si>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</si>
  <si>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</si>
  <si>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</si>
  <si>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</si>
  <si>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</si>
  <si>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</si>
  <si>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</si>
  <si>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</si>
  <si>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</si>
  <si>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</si>
  <si>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</si>
  <si>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</si>
  <si>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</si>
  <si>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</si>
  <si>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</si>
  <si>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</si>
  <si>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</si>
  <si>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</si>
  <si>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</si>
  <si>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</si>
  <si>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</si>
  <si>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</si>
  <si>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</si>
  <si>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</si>
  <si>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</si>
  <si>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</si>
  <si>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</si>
  <si>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</si>
  <si>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</si>
  <si>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</si>
  <si>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</si>
  <si>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</si>
  <si>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</si>
  <si>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</si>
  <si>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</si>
  <si>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</si>
  <si>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</si>
  <si>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</si>
  <si>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</si>
  <si>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</si>
  <si>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</si>
  <si>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</si>
  <si>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</si>
  <si>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</si>
  <si>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</si>
  <si>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</si>
  <si>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</si>
  <si>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</si>
  <si>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</si>
  <si>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</si>
  <si>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</si>
  <si>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</si>
  <si>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</si>
  <si>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</si>
  <si>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</si>
  <si>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</si>
  <si>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</si>
  <si>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</si>
  <si>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</si>
  <si>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</si>
  <si>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</si>
  <si>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</si>
  <si>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</si>
  <si>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</si>
  <si>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</si>
  <si>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</si>
  <si>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</si>
  <si>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</si>
  <si>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</si>
  <si>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</si>
  <si>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</si>
  <si>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</si>
  <si>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</si>
  <si>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</si>
  <si>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</si>
  <si>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</si>
  <si>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</si>
  <si>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</si>
  <si>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</si>
  <si>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</si>
  <si>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</si>
  <si>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</si>
  <si>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</si>
  <si>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</si>
  <si>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</si>
  <si>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</si>
  <si>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</si>
  <si>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</si>
  <si>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</si>
  <si>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</si>
  <si>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</si>
  <si>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</si>
  <si>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</si>
  <si>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</si>
  <si>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</si>
  <si>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</si>
  <si>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</si>
  <si>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</si>
  <si>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</si>
  <si>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</si>
  <si>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</si>
  <si>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</si>
  <si>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</si>
  <si>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</si>
  <si>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</si>
  <si>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</si>
  <si>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</si>
  <si>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</si>
  <si>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</si>
  <si>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</si>
  <si>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</si>
  <si>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</si>
  <si>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</si>
  <si>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</si>
  <si>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</si>
  <si>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</si>
  <si>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</si>
  <si>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</si>
  <si>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</si>
  <si>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</si>
  <si>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</si>
  <si>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</si>
  <si>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</si>
  <si>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</si>
  <si>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</si>
  <si>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</si>
  <si>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</si>
  <si>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</si>
  <si>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</si>
  <si>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</si>
  <si>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</si>
  <si>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</si>
  <si>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</si>
  <si>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</si>
  <si>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</si>
  <si>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</si>
  <si>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</si>
  <si>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</si>
  <si>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</si>
  <si>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</si>
  <si>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</si>
  <si>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</si>
  <si>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</si>
  <si>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</si>
  <si>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</si>
  <si>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</si>
  <si>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</si>
  <si>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</si>
  <si>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</si>
  <si>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</si>
  <si>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</si>
  <si>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</si>
  <si>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</si>
  <si>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</si>
  <si>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</si>
  <si>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</si>
  <si>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</si>
  <si>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</si>
  <si>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</si>
  <si>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</si>
  <si>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</si>
  <si>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</si>
  <si>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</si>
  <si>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</si>
  <si>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</si>
  <si>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</si>
  <si>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</si>
  <si>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</si>
  <si>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</si>
  <si>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</si>
  <si>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</si>
  <si>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</si>
  <si>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</si>
  <si>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</si>
  <si>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</si>
  <si>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</si>
  <si>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</si>
  <si>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</si>
  <si>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</si>
  <si>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</si>
  <si>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</si>
  <si>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</si>
  <si>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</si>
  <si>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</si>
  <si>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</si>
  <si>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</si>
  <si>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</si>
  <si>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</si>
  <si>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</si>
  <si>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</si>
  <si>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</si>
  <si>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</si>
  <si>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</si>
  <si>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</si>
  <si>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</si>
  <si>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</si>
  <si>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</si>
  <si>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</si>
  <si>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</si>
  <si>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</si>
  <si>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</si>
  <si>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</si>
  <si>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</si>
  <si>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</si>
  <si>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</si>
  <si>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</si>
  <si>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</si>
  <si>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</si>
  <si>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</si>
  <si>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</si>
  <si>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</si>
  <si>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</si>
  <si>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</si>
  <si>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</si>
  <si>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</si>
  <si>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</si>
  <si>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</si>
  <si>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</si>
  <si>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</si>
  <si>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</si>
  <si>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</si>
  <si>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</si>
  <si>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</si>
  <si>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</si>
  <si>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</si>
  <si>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</si>
  <si>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</si>
  <si>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</si>
  <si>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</si>
  <si>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</si>
  <si>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</si>
  <si>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</si>
  <si>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</si>
  <si>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</si>
  <si>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</si>
  <si>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</si>
  <si>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</si>
  <si>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</si>
  <si>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</si>
  <si>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</si>
  <si>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</si>
  <si>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</si>
  <si>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</si>
  <si>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</si>
  <si>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</si>
  <si>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</si>
  <si>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</si>
  <si>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</si>
  <si>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</si>
  <si>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</si>
  <si>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</si>
  <si>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</si>
  <si>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</si>
  <si>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</si>
  <si>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</si>
  <si>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</si>
  <si>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</si>
  <si>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</si>
  <si>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</si>
  <si>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</si>
  <si>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</si>
  <si>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</si>
  <si>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</si>
  <si>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</si>
  <si>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</si>
  <si>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</si>
  <si>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</si>
  <si>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</si>
  <si>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</si>
  <si>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</si>
  <si>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</si>
  <si>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</si>
  <si>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</si>
  <si>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</si>
  <si>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</si>
  <si>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</si>
  <si>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</si>
  <si>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</si>
  <si>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</si>
  <si>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</si>
  <si>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</si>
  <si>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</si>
  <si>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</si>
  <si>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</si>
  <si>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</si>
  <si>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</si>
  <si>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</si>
  <si>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</si>
  <si>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</si>
  <si>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</si>
  <si>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</si>
  <si>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</si>
  <si>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</si>
  <si>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</si>
  <si>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</si>
  <si>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</si>
  <si>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</si>
  <si>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</si>
  <si>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</si>
  <si>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</si>
  <si>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</si>
  <si>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</si>
  <si>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</si>
  <si>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</si>
  <si>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</si>
  <si>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</si>
  <si>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</si>
  <si>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</si>
  <si>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</si>
  <si>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</si>
  <si>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</si>
  <si>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</si>
  <si>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</si>
  <si>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</si>
  <si>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</si>
  <si>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</si>
  <si>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</si>
  <si>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</si>
  <si>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</si>
  <si>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</si>
  <si>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</si>
  <si>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</si>
  <si>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</si>
  <si>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</si>
  <si>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</si>
  <si>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</si>
  <si>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</si>
  <si>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</si>
  <si>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</si>
  <si>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</si>
  <si>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</si>
  <si>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</si>
  <si>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</si>
  <si>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</si>
  <si>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</si>
  <si>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</si>
  <si>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</si>
  <si>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</si>
  <si>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</si>
  <si>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</si>
  <si>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</si>
  <si>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</si>
  <si>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</si>
  <si>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</si>
  <si>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</si>
  <si>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</si>
  <si>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</si>
  <si>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</si>
  <si>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</si>
  <si>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</si>
  <si>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</si>
  <si>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</si>
  <si>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</si>
  <si>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</si>
  <si>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</si>
  <si>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</si>
  <si>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</si>
  <si>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</si>
  <si>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</si>
  <si>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</si>
  <si>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</si>
  <si>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</si>
  <si>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</si>
  <si>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</si>
  <si>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</si>
  <si>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</si>
  <si>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</si>
  <si>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</si>
  <si>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</si>
  <si>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</si>
  <si>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</si>
  <si>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</si>
  <si>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</si>
  <si>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</si>
  <si>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</si>
  <si>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</si>
  <si>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</si>
  <si>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</si>
  <si>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</si>
  <si>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</si>
  <si>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</si>
  <si>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</si>
  <si>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</si>
  <si>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</si>
  <si>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</si>
  <si>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</si>
  <si>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</si>
  <si>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</si>
  <si>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</si>
  <si>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</si>
  <si>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</si>
  <si>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</si>
  <si>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</si>
  <si>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</si>
  <si>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</si>
  <si>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</si>
  <si>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</si>
  <si>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</si>
  <si>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</si>
  <si>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</si>
  <si>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</si>
  <si>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</si>
  <si>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</si>
  <si>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</si>
  <si>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</si>
  <si>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</si>
  <si>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</si>
  <si>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</si>
  <si>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</si>
  <si>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</si>
  <si>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</si>
  <si>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</si>
  <si>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</si>
  <si>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</si>
  <si>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</si>
  <si>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</si>
  <si>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</si>
  <si>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</si>
  <si>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</si>
  <si>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</si>
  <si>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</si>
  <si>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</si>
  <si>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</si>
  <si>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</si>
  <si>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</si>
  <si>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</si>
  <si>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</si>
  <si>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</si>
  <si>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</si>
  <si>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</si>
  <si>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</si>
  <si>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</si>
  <si>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</si>
  <si>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</si>
  <si>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</si>
  <si>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</si>
  <si>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</si>
  <si>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</si>
  <si>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</si>
  <si>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</si>
  <si>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</si>
  <si>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</si>
  <si>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</si>
  <si>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</si>
  <si>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</si>
  <si>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</si>
  <si>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</si>
  <si>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</si>
  <si>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</si>
  <si>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</si>
  <si>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</si>
  <si>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</si>
  <si>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</si>
  <si>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</si>
  <si>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</si>
  <si>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</si>
  <si>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</si>
  <si>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</si>
  <si>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</si>
  <si>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</si>
  <si>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</si>
  <si>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</si>
  <si>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</si>
  <si>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</si>
  <si>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</si>
  <si>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</si>
  <si>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</si>
  <si>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</si>
  <si>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</si>
  <si>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</si>
  <si>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</si>
  <si>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</si>
  <si>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</si>
  <si>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</si>
  <si>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</si>
  <si>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</si>
  <si>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</si>
  <si>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</si>
  <si>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</si>
  <si>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</si>
  <si>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</si>
  <si>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</si>
  <si>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</si>
  <si>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</si>
  <si>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</si>
  <si>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</si>
  <si>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</si>
  <si>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</si>
  <si>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</si>
  <si>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</si>
  <si>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</si>
  <si>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</si>
  <si>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</si>
  <si>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</si>
  <si>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</si>
  <si>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</si>
  <si>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</si>
  <si>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</si>
  <si>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</si>
  <si>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</si>
  <si>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</si>
  <si>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</si>
  <si>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</si>
  <si>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</si>
  <si>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</si>
  <si>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</si>
  <si>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</si>
  <si>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</si>
  <si>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</si>
  <si>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</si>
  <si>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</si>
  <si>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</si>
  <si>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</si>
  <si>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</si>
  <si>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</si>
  <si>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</si>
  <si>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</si>
  <si>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</si>
  <si>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</si>
  <si>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</si>
  <si>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</si>
  <si>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</si>
  <si>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</si>
  <si>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</si>
  <si>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</si>
  <si>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</si>
  <si>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</si>
  <si>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</si>
  <si>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</si>
  <si>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</si>
  <si>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</si>
  <si>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</si>
  <si>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</si>
  <si>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</si>
  <si>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</si>
  <si>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</si>
  <si>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</si>
  <si>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</si>
  <si>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</si>
  <si>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</si>
  <si>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</si>
  <si>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</si>
  <si>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</si>
  <si>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</si>
  <si>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</si>
  <si>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</si>
  <si>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</si>
  <si>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</si>
  <si>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</si>
  <si>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</si>
  <si>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</si>
  <si>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</si>
  <si>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</si>
  <si>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</si>
  <si>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</si>
  <si>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</si>
  <si>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</si>
  <si>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</si>
  <si>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</si>
  <si>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</si>
  <si>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</si>
  <si>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</si>
  <si>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</si>
  <si>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</si>
  <si>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</si>
  <si>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</si>
  <si>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</si>
  <si>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</si>
  <si>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</si>
  <si>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</si>
  <si>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</si>
  <si>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</si>
  <si>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</si>
  <si>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</si>
  <si>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</si>
  <si>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</si>
  <si>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</si>
  <si>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</si>
  <si>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</si>
  <si>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</si>
  <si>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</si>
  <si>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</si>
  <si>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</si>
  <si>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</si>
  <si>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</si>
  <si>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</si>
  <si>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</si>
  <si>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</si>
  <si>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</si>
  <si>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</si>
  <si>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</si>
  <si>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</si>
  <si>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</si>
  <si>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</si>
  <si>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</si>
  <si>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</si>
  <si>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</si>
  <si>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</si>
  <si>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</si>
  <si>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</si>
  <si>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</si>
  <si>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</si>
  <si>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</si>
  <si>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</si>
  <si>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</si>
  <si>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</si>
  <si>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</si>
  <si>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</si>
  <si>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</si>
  <si>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</si>
  <si>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</si>
  <si>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</si>
  <si>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</si>
  <si>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</si>
  <si>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</si>
  <si>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</si>
  <si>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</si>
  <si>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</si>
  <si>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</si>
  <si>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</si>
  <si>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</si>
  <si>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</si>
  <si>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</si>
  <si>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</si>
  <si>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</si>
  <si>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</si>
  <si>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</si>
  <si>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</si>
  <si>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</si>
  <si>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</si>
  <si>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</si>
  <si>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</si>
  <si>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</si>
  <si>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</si>
  <si>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</si>
  <si>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</si>
  <si>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</si>
  <si>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</si>
  <si>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</si>
  <si>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</si>
  <si>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</si>
  <si>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</si>
  <si>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</si>
  <si>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</si>
  <si>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</si>
  <si>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</si>
  <si>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</si>
  <si>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</si>
  <si>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</si>
  <si>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</si>
  <si>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</si>
  <si>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</si>
  <si>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</si>
  <si>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</si>
  <si>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</si>
  <si>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</si>
  <si>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</si>
  <si>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</si>
  <si>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</si>
  <si>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</si>
  <si>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</si>
  <si>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</si>
  <si>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</si>
  <si>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</si>
  <si>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</si>
  <si>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</si>
  <si>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</si>
  <si>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</si>
  <si>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</si>
  <si>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</si>
  <si>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</si>
  <si>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</si>
  <si>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</si>
  <si>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</si>
  <si>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</si>
  <si>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</si>
  <si>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</si>
  <si>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</si>
  <si>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</si>
  <si>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</si>
  <si>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</si>
  <si>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</si>
  <si>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</si>
  <si>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</si>
  <si>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</si>
  <si>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</si>
  <si>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</si>
  <si>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</si>
  <si>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</si>
  <si>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</si>
  <si>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</si>
  <si>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</si>
  <si>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</si>
  <si>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</si>
  <si>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</si>
  <si>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</si>
  <si>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</si>
  <si>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</si>
  <si>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</si>
  <si>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</si>
  <si>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</si>
  <si>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</si>
  <si>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</si>
  <si>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</si>
  <si>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</si>
  <si>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</si>
  <si>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</si>
  <si>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</si>
  <si>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</si>
  <si>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</si>
  <si>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</si>
  <si>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</si>
  <si>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</si>
  <si>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</si>
  <si>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</si>
  <si>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</si>
  <si>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</si>
  <si>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</si>
  <si>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</si>
  <si>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</si>
  <si>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</si>
  <si>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</si>
  <si>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</si>
  <si>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</si>
  <si>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</si>
  <si>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</si>
  <si>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</si>
  <si>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</si>
  <si>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</si>
  <si>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</si>
  <si>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</si>
  <si>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</si>
  <si>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</si>
  <si>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</si>
  <si>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</si>
  <si>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</si>
  <si>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</si>
  <si>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</si>
  <si>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</si>
  <si>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</si>
  <si>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</si>
  <si>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</si>
  <si>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</si>
  <si>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</si>
  <si>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</si>
  <si>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</si>
  <si>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</si>
  <si>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</si>
  <si>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</si>
  <si>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</si>
  <si>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</si>
  <si>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</si>
  <si>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</si>
  <si>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</si>
  <si>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</si>
  <si>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</si>
  <si>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</si>
  <si>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</si>
  <si>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</si>
  <si>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</si>
  <si>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</si>
  <si>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</si>
  <si>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</si>
  <si>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</si>
  <si>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</si>
  <si>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</si>
  <si>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</si>
  <si>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</si>
  <si>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</si>
  <si>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</si>
  <si>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</si>
  <si>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</si>
  <si>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</si>
  <si>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</si>
  <si>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</si>
  <si>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</si>
  <si>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</si>
  <si>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</si>
  <si>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</si>
  <si>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</si>
  <si>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</si>
  <si>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</si>
  <si>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</si>
  <si>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</si>
  <si>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</si>
  <si>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</si>
  <si>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</si>
  <si>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</si>
  <si>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</si>
  <si>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</si>
  <si>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</si>
  <si>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</si>
  <si>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</si>
  <si>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</si>
  <si>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</si>
  <si>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</si>
  <si>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</si>
  <si>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</si>
  <si>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</si>
  <si>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</si>
  <si>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</si>
  <si>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</si>
  <si>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</si>
  <si>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</si>
  <si>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</si>
  <si>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</si>
  <si>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</si>
  <si>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</si>
  <si>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</si>
  <si>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</si>
  <si>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</si>
  <si>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</si>
  <si>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</si>
  <si>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</si>
  <si>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</si>
  <si>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</si>
  <si>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</si>
  <si>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</si>
  <si>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</si>
  <si>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</si>
  <si>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</si>
  <si>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</si>
  <si>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</si>
  <si>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</si>
  <si>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</si>
  <si>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</si>
  <si>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</si>
  <si>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</si>
  <si>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</si>
  <si>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</si>
  <si>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</si>
  <si>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</si>
  <si>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</si>
  <si>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</si>
  <si>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</si>
  <si>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</si>
  <si>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</si>
  <si>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</si>
  <si>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</si>
  <si>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</si>
  <si>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</si>
  <si>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</si>
  <si>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</si>
  <si>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</si>
  <si>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</si>
  <si>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</si>
  <si>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</si>
  <si>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</si>
  <si>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</si>
  <si>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</si>
  <si>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</si>
  <si>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</si>
  <si>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</si>
  <si>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</si>
  <si>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</si>
  <si>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</si>
  <si>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</si>
  <si>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</si>
  <si>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</si>
  <si>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</si>
  <si>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</si>
  <si>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</si>
  <si>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</si>
  <si>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</si>
  <si>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</si>
  <si>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</si>
  <si>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</si>
  <si>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</si>
  <si>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</si>
  <si>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</si>
  <si>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</si>
  <si>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</si>
  <si>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</si>
  <si>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</si>
  <si>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</si>
  <si>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</si>
  <si>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</si>
  <si>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</si>
  <si>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</si>
  <si>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</si>
  <si>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</si>
  <si>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</si>
  <si>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</si>
  <si>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</si>
  <si>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</si>
  <si>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</si>
  <si>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</si>
  <si>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</si>
  <si>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</si>
  <si>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</si>
  <si>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</si>
  <si>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</si>
  <si>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</si>
  <si>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</si>
  <si>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</si>
  <si>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</si>
  <si>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</si>
  <si>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</si>
  <si>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</si>
  <si>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</si>
  <si>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</si>
  <si>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</si>
  <si>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</si>
  <si>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</si>
  <si>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</si>
  <si>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</si>
  <si>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</si>
  <si>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</si>
  <si>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</si>
  <si>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</si>
  <si>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</si>
  <si>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</si>
  <si>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</si>
  <si>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</si>
  <si>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</si>
  <si>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</si>
  <si>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</si>
  <si>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</si>
  <si>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</si>
  <si>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</si>
  <si>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</si>
  <si>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</si>
  <si>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</si>
  <si>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</si>
  <si>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</si>
  <si>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</si>
  <si>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</si>
  <si>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</si>
  <si>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</si>
  <si>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</si>
  <si>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</si>
  <si>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</si>
  <si>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</si>
  <si>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</si>
  <si>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</si>
  <si>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</si>
  <si>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</si>
  <si>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</si>
  <si>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</si>
  <si>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</si>
  <si>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</si>
  <si>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</si>
  <si>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</si>
  <si>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</si>
  <si>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</si>
  <si>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</si>
  <si>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</si>
  <si>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</si>
  <si>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</si>
  <si>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</si>
  <si>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</si>
  <si>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</si>
  <si>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</si>
  <si>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</si>
  <si>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</si>
  <si>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</si>
  <si>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</si>
  <si>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</si>
  <si>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</si>
  <si>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</si>
  <si>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</si>
  <si>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</si>
  <si>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</si>
  <si>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</si>
  <si>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</si>
  <si>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</si>
  <si>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</si>
  <si>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</si>
  <si>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</si>
  <si>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</si>
  <si>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</si>
  <si>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</si>
  <si>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</si>
  <si>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</si>
  <si>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</si>
  <si>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</si>
  <si>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</si>
  <si>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</si>
  <si>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</si>
  <si>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</si>
  <si>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</si>
  <si>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</si>
  <si>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</si>
  <si>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</si>
  <si>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</si>
  <si>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</si>
  <si>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</si>
  <si>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</si>
  <si>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</si>
  <si>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</si>
  <si>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</si>
  <si>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</si>
  <si>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</si>
  <si>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</si>
  <si>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</si>
  <si>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</si>
  <si>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</si>
  <si>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</si>
  <si>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</si>
  <si>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</si>
  <si>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</si>
  <si>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</si>
  <si>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</si>
  <si>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</si>
  <si>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</si>
  <si>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</si>
  <si>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</si>
  <si>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</si>
  <si>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</si>
  <si>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</si>
  <si>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</si>
  <si>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</si>
  <si>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</si>
  <si>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</si>
  <si>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</si>
  <si>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</si>
  <si>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</si>
  <si>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</si>
  <si>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</si>
  <si>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</si>
  <si>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</si>
  <si>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</si>
  <si>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</si>
  <si>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</si>
  <si>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</si>
  <si>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</si>
  <si>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</si>
  <si>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</si>
  <si>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</si>
  <si>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</si>
  <si>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</si>
  <si>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</si>
  <si>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</si>
  <si>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</si>
  <si>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</si>
  <si>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</si>
  <si>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</si>
  <si>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</si>
  <si>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</si>
  <si>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</si>
  <si>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</si>
  <si>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</si>
  <si>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</si>
  <si>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</si>
  <si>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</si>
  <si>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</si>
  <si>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</si>
  <si>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</si>
  <si>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</si>
  <si>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</si>
  <si>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</si>
  <si>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</si>
  <si>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</si>
  <si>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</si>
  <si>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</si>
  <si>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</si>
  <si>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</si>
  <si>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</si>
  <si>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</si>
  <si>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</si>
  <si>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</si>
  <si>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</si>
  <si>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</si>
  <si>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</si>
  <si>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</si>
  <si>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</si>
  <si>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</si>
  <si>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</si>
  <si>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</si>
  <si>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</si>
  <si>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</si>
  <si>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</si>
  <si>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</si>
  <si>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</si>
  <si>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</si>
  <si>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</si>
  <si>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</si>
  <si>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</si>
  <si>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</si>
  <si>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</si>
  <si>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</si>
  <si>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</si>
  <si>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</si>
  <si>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</si>
  <si>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</si>
  <si>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</si>
  <si>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</si>
  <si>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</si>
  <si>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</si>
  <si>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</si>
  <si>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</si>
  <si>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</si>
  <si>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</si>
  <si>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</si>
  <si>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</si>
  <si>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</si>
  <si>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</si>
  <si>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</si>
  <si>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</si>
  <si>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</si>
  <si>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</si>
  <si>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</si>
  <si>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</si>
  <si>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</si>
  <si>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</si>
  <si>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</si>
  <si>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</si>
  <si>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</si>
  <si>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</si>
  <si>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</si>
  <si>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</si>
  <si>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</si>
  <si>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</si>
  <si>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</si>
  <si>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</si>
  <si>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</si>
  <si>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</si>
  <si>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</si>
  <si>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</si>
  <si>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</si>
  <si>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</si>
  <si>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</si>
  <si>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</si>
  <si>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</si>
  <si>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</si>
  <si>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</si>
  <si>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</si>
  <si>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</si>
  <si>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</si>
  <si>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</si>
  <si>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</si>
  <si>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</si>
  <si>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</si>
  <si>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</si>
  <si>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</si>
  <si>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</si>
  <si>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</si>
  <si>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</si>
  <si>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</si>
  <si>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</si>
  <si>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</si>
  <si>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</si>
  <si>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</si>
  <si>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</si>
  <si>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</si>
  <si>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</si>
  <si>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</si>
  <si>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</si>
  <si>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</si>
  <si>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</si>
  <si>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</si>
  <si>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</si>
  <si>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</si>
  <si>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</si>
  <si>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</si>
  <si>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</si>
  <si>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</si>
  <si>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</si>
  <si>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</si>
  <si>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</si>
  <si>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</si>
  <si>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</si>
  <si>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</si>
  <si>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</si>
  <si>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</si>
  <si>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</si>
  <si>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</si>
  <si>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</si>
  <si>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</si>
  <si>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</si>
  <si>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</si>
  <si>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</si>
  <si>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</si>
  <si>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</si>
  <si>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</si>
  <si>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</si>
  <si>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</si>
  <si>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</si>
  <si>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</si>
  <si>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</si>
  <si>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</si>
  <si>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</si>
  <si>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</si>
  <si>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</si>
  <si>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</si>
  <si>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</si>
  <si>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</si>
  <si>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</si>
  <si>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</si>
  <si>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</si>
  <si>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</si>
  <si>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</si>
  <si>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</si>
  <si>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</si>
  <si>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</si>
  <si>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</si>
  <si>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</si>
  <si>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</si>
  <si>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</si>
  <si>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</si>
  <si>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</si>
  <si>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</si>
  <si>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</si>
  <si>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</si>
  <si>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</si>
  <si>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</si>
  <si>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</si>
  <si>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</si>
  <si>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</si>
  <si>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</si>
  <si>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</si>
  <si>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</si>
  <si>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</si>
  <si>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</si>
  <si>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</si>
  <si>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</si>
  <si>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</si>
  <si>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</si>
  <si>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</si>
  <si>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</si>
  <si>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</si>
  <si>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</si>
  <si>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</si>
  <si>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</si>
  <si>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</si>
  <si>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</si>
  <si>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</si>
  <si>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</si>
  <si>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</si>
  <si>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</si>
  <si>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</si>
  <si>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</si>
  <si>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</si>
  <si>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</si>
  <si>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</si>
  <si>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</si>
  <si>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</si>
  <si>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</si>
  <si>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</si>
  <si>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</si>
  <si>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</si>
  <si>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</si>
  <si>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</si>
  <si>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</si>
  <si>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</si>
  <si>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</si>
  <si>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</si>
  <si>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</si>
  <si>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</si>
  <si>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</si>
  <si>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</si>
  <si>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</si>
  <si>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</si>
  <si>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</si>
  <si>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</si>
  <si>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</si>
  <si>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</si>
  <si>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</si>
  <si>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</si>
  <si>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</si>
  <si>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</si>
  <si>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</si>
  <si>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</si>
  <si>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</si>
  <si>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</si>
  <si>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</si>
  <si>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</si>
  <si>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</si>
  <si>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</si>
  <si>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</si>
  <si>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</si>
  <si>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</si>
  <si>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</si>
  <si>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</si>
  <si>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</si>
  <si>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</si>
  <si>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</si>
  <si>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</si>
  <si>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</si>
  <si>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</si>
  <si>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</si>
  <si>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</si>
  <si>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</si>
  <si>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</si>
  <si>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</si>
  <si>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</si>
  <si>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</si>
  <si>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</si>
  <si>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</si>
  <si>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</si>
  <si>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</si>
  <si>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</si>
  <si>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</si>
  <si>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</si>
  <si>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</si>
  <si>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</si>
  <si>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</si>
  <si>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</si>
  <si>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</si>
  <si>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</si>
  <si>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</si>
  <si>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</si>
  <si>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</si>
  <si>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</si>
  <si>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</si>
  <si>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</si>
  <si>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</si>
  <si>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</si>
  <si>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</si>
  <si>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</si>
  <si>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</si>
  <si>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</si>
  <si>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</si>
  <si>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</si>
  <si>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</si>
  <si>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</si>
  <si>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</si>
  <si>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</si>
  <si>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</si>
  <si>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</si>
  <si>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</si>
  <si>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</si>
  <si>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</si>
  <si>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</si>
  <si>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</si>
  <si>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</si>
  <si>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</si>
  <si>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</si>
  <si>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</si>
  <si>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</si>
  <si>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</si>
  <si>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</si>
  <si>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</si>
  <si>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</si>
  <si>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</si>
  <si>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</si>
  <si>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</si>
  <si>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</si>
  <si>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</si>
  <si>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</si>
  <si>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</si>
  <si>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</si>
  <si>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</si>
  <si>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</si>
  <si>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</si>
  <si>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</si>
  <si>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</si>
  <si>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</si>
  <si>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</si>
  <si>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</si>
  <si>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</si>
  <si>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</si>
  <si>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</si>
  <si>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</si>
  <si>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</si>
  <si>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</si>
  <si>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</si>
  <si>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</si>
  <si>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</si>
  <si>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</si>
  <si>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</si>
  <si>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</si>
  <si>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</si>
  <si>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</si>
  <si>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</si>
  <si>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</si>
  <si>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</si>
  <si>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</si>
  <si>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</si>
  <si>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</si>
  <si>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</si>
  <si>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</si>
  <si>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</si>
  <si>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</si>
  <si>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</si>
  <si>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</si>
  <si>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</si>
  <si>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</si>
  <si>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</si>
  <si>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</si>
  <si>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</si>
  <si>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</si>
  <si>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</si>
  <si>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</si>
  <si>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</si>
  <si>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</si>
  <si>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</si>
  <si>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</si>
  <si>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</si>
  <si>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</si>
  <si>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</si>
  <si>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</si>
  <si>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</si>
  <si>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</si>
  <si>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</si>
  <si>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</si>
  <si>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</si>
  <si>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</si>
  <si>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</si>
  <si>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</si>
  <si>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</si>
  <si>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</si>
  <si>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</si>
  <si>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</si>
  <si>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</si>
  <si>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</si>
  <si>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</si>
  <si>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</si>
  <si>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</si>
  <si>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</si>
  <si>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</si>
  <si>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</si>
  <si>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</si>
  <si>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</si>
  <si>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</si>
  <si>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</si>
  <si>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</si>
  <si>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</si>
  <si>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</si>
  <si>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</si>
  <si>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</si>
  <si>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</si>
  <si>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</si>
  <si>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</si>
  <si>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</si>
  <si>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</si>
  <si>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</si>
  <si>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</si>
  <si>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</si>
  <si>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</si>
  <si>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</si>
  <si>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</si>
  <si>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</si>
  <si>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</si>
  <si>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</si>
  <si>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</si>
  <si>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</si>
  <si>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</si>
  <si>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</si>
  <si>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</si>
  <si>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</si>
  <si>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</si>
  <si>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</si>
  <si>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</si>
  <si>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</si>
  <si>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</si>
  <si>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</si>
  <si>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</si>
  <si>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</si>
  <si>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</si>
  <si>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</si>
  <si>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</si>
  <si>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</si>
  <si>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</si>
  <si>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</si>
  <si>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</si>
  <si>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</si>
  <si>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</si>
  <si>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</si>
  <si>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</si>
  <si>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</si>
  <si>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</si>
  <si>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</si>
  <si>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</si>
  <si>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</si>
  <si>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</si>
  <si>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</si>
  <si>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</si>
  <si>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</si>
  <si>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</si>
  <si>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</si>
  <si>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</si>
  <si>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</si>
  <si>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</si>
  <si>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</si>
  <si>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</si>
  <si>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</si>
  <si>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</si>
  <si>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</si>
  <si>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</si>
  <si>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</si>
  <si>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</si>
  <si>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</si>
  <si>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</si>
  <si>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</si>
  <si>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</si>
  <si>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</si>
  <si>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</si>
  <si>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</si>
  <si>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</si>
  <si>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</si>
  <si>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</si>
  <si>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</si>
  <si>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</si>
  <si>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</si>
  <si>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</si>
  <si>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</si>
  <si>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</si>
  <si>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</si>
  <si>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</si>
  <si>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</si>
  <si>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</si>
  <si>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</si>
  <si>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</si>
  <si>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</si>
  <si>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</si>
  <si>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</si>
  <si>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</si>
  <si>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</si>
  <si>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</si>
  <si>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</si>
  <si>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</si>
  <si>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</si>
  <si>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</si>
  <si>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</si>
  <si>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</si>
  <si>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</si>
  <si>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</si>
  <si>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</si>
  <si>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</si>
  <si>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</si>
  <si>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</si>
  <si>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</si>
  <si>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</si>
  <si>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</si>
  <si>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</si>
  <si>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</si>
  <si>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</si>
  <si>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</si>
  <si>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</si>
  <si>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</si>
  <si>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</si>
  <si>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</si>
  <si>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</si>
  <si>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</si>
  <si>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</si>
  <si>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</si>
  <si>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</si>
  <si>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</si>
  <si>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</si>
  <si>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</si>
  <si>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</si>
  <si>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</si>
  <si>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</si>
  <si>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</si>
  <si>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</si>
  <si>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</si>
  <si>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</si>
  <si>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</si>
  <si>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</si>
  <si>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</si>
  <si>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</si>
  <si>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</si>
  <si>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</si>
  <si>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</si>
  <si>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</si>
  <si>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</si>
  <si>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</si>
  <si>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</si>
  <si>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</si>
  <si>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</si>
  <si>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</si>
  <si>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</si>
  <si>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</si>
  <si>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</si>
  <si>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</si>
  <si>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</si>
  <si>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</si>
  <si>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</si>
  <si>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</si>
  <si>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</si>
  <si>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</si>
  <si>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</si>
  <si>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</si>
  <si>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</si>
  <si>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</si>
  <si>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</si>
  <si>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</si>
  <si>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</si>
  <si>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</si>
  <si>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</si>
  <si>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</si>
  <si>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</si>
  <si>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</si>
  <si>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</si>
  <si>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</si>
  <si>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</si>
  <si>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</si>
  <si>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</si>
  <si>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</si>
  <si>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</si>
  <si>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</si>
  <si>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</si>
  <si>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</si>
  <si>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</si>
  <si>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</si>
  <si>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</si>
  <si>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</si>
  <si>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</si>
  <si>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</si>
  <si>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</si>
  <si>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</si>
  <si>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</si>
  <si>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</si>
  <si>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</si>
  <si>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</si>
  <si>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</si>
  <si>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</si>
  <si>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</si>
  <si>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</si>
  <si>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</si>
  <si>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</si>
  <si>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</si>
  <si>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</si>
  <si>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</si>
  <si>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</si>
  <si>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</si>
  <si>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</si>
  <si>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</si>
  <si>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</si>
  <si>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</si>
  <si>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</si>
  <si>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</si>
  <si>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</si>
  <si>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</si>
  <si>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</si>
  <si>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</si>
  <si>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</si>
  <si>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</si>
  <si>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</si>
  <si>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</si>
  <si>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</si>
  <si>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</si>
  <si>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</si>
  <si>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</si>
  <si>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</si>
  <si>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</si>
  <si>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</si>
  <si>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</si>
  <si>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</si>
  <si>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</si>
  <si>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</si>
  <si>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</si>
  <si>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</si>
  <si>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</si>
  <si>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</si>
  <si>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</si>
  <si>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</si>
  <si>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</si>
  <si>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</si>
  <si>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</si>
  <si>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</si>
  <si>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</si>
  <si>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</si>
  <si>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</si>
  <si>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</si>
  <si>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</si>
  <si>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</si>
  <si>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</si>
  <si>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</si>
  <si>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</si>
  <si>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</si>
  <si>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</si>
  <si>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</si>
  <si>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</si>
  <si>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</si>
  <si>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</si>
  <si>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</si>
  <si>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</si>
  <si>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</si>
  <si>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</si>
  <si>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</si>
  <si>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</si>
  <si>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</si>
  <si>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</si>
  <si>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</si>
  <si>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</si>
  <si>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</si>
  <si>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</si>
  <si>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</si>
  <si>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</si>
  <si>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</si>
  <si>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</si>
  <si>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</si>
  <si>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</si>
  <si>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</si>
  <si>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</si>
  <si>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</si>
  <si>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</si>
  <si>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</si>
  <si>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</si>
  <si>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</si>
  <si>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</si>
  <si>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</si>
  <si>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</si>
  <si>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</si>
  <si>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</si>
  <si>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</si>
  <si>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</si>
  <si>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</si>
  <si>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</si>
  <si>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</si>
  <si>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</si>
  <si>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</si>
  <si>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</si>
  <si>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</si>
  <si>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</si>
  <si>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</si>
  <si>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</si>
  <si>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</si>
  <si>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</si>
  <si>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</si>
  <si>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</si>
  <si>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</si>
  <si>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</si>
  <si>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</si>
  <si>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</si>
  <si>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</si>
  <si>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</si>
  <si>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</si>
  <si>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</si>
  <si>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</si>
  <si>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</si>
  <si>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</si>
  <si>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</si>
  <si>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</si>
  <si>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</si>
  <si>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</si>
  <si>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</si>
  <si>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</si>
  <si>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</si>
  <si>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</si>
  <si>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</si>
  <si>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</si>
  <si>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</si>
  <si>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</si>
  <si>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</si>
  <si>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</si>
  <si>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</si>
  <si>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</si>
  <si>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</si>
  <si>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</si>
  <si>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</si>
  <si>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</si>
  <si>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</si>
  <si>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</si>
  <si>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</si>
  <si>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</si>
  <si>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</si>
  <si>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</si>
  <si>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</si>
  <si>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</si>
  <si>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</si>
  <si>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</si>
  <si>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</si>
  <si>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</si>
  <si>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</si>
  <si>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</si>
  <si>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</si>
  <si>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</si>
  <si>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</si>
  <si>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</si>
  <si>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</si>
  <si>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</si>
  <si>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</si>
  <si>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</si>
  <si>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</si>
  <si>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</si>
  <si>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</si>
  <si>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</si>
  <si>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</si>
  <si>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</si>
  <si>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</si>
  <si>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</si>
  <si>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</si>
  <si>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</si>
  <si>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</si>
  <si>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</si>
  <si>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</si>
  <si>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</si>
  <si>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</si>
  <si>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</si>
  <si>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</si>
  <si>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</si>
  <si>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</si>
  <si>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</si>
  <si>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</si>
  <si>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</si>
  <si>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</si>
  <si>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</si>
  <si>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</si>
  <si>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</si>
  <si>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</si>
  <si>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</si>
  <si>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</si>
  <si>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</si>
  <si>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</si>
  <si>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</si>
  <si>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</si>
  <si>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</si>
  <si>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</si>
  <si>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</si>
  <si>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</si>
  <si>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</si>
  <si>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</si>
  <si>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</si>
  <si>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</si>
  <si>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</si>
  <si>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</si>
  <si>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</si>
  <si>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</si>
  <si>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</si>
  <si>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</si>
  <si>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</si>
  <si>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</si>
  <si>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</si>
  <si>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</si>
  <si>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</si>
  <si>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</si>
  <si>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</si>
  <si>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</si>
  <si>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</si>
  <si>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</si>
  <si>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</si>
  <si>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</si>
  <si>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</si>
  <si>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</si>
  <si>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</si>
  <si>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</si>
  <si>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</si>
  <si>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</si>
  <si>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</si>
  <si>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</si>
  <si>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</si>
  <si>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</si>
  <si>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</si>
  <si>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</si>
  <si>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</si>
  <si>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</si>
  <si>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</si>
  <si>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</si>
  <si>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</si>
  <si>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</si>
  <si>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</si>
  <si>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</si>
  <si>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</si>
  <si>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</si>
  <si>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</si>
  <si>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</si>
  <si>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</si>
  <si>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</si>
  <si>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</si>
  <si>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</si>
  <si>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</si>
  <si>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</si>
  <si>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</si>
  <si>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</si>
  <si>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</si>
  <si>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</si>
  <si>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</si>
  <si>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</si>
  <si>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</si>
  <si>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</si>
  <si>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</si>
  <si>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</si>
  <si>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</si>
  <si>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</si>
  <si>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</si>
  <si>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</si>
  <si>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</si>
  <si>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</si>
  <si>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</si>
  <si>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</si>
  <si>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</si>
  <si>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</si>
  <si>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</si>
  <si>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</si>
  <si>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</si>
  <si>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</si>
  <si>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</si>
  <si>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</si>
  <si>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</si>
  <si>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</si>
  <si>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</si>
  <si>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</si>
  <si>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</si>
  <si>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</si>
  <si>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</si>
  <si>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</si>
  <si>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</si>
  <si>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</si>
  <si>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</si>
  <si>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</si>
  <si>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</si>
  <si>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</si>
  <si>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</si>
  <si>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</si>
  <si>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</si>
  <si>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</si>
  <si>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</si>
  <si>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</si>
  <si>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</si>
  <si>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</si>
  <si>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</si>
  <si>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</si>
  <si>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</si>
  <si>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</si>
  <si>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</si>
  <si>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</si>
  <si>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</si>
  <si>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</si>
  <si>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</si>
  <si>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</si>
  <si>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</si>
  <si>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</si>
  <si>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</si>
  <si>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</si>
  <si>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</si>
  <si>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</si>
  <si>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</si>
  <si>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</si>
  <si>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</si>
  <si>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</si>
  <si>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</si>
  <si>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</si>
  <si>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</si>
  <si>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</si>
  <si>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</si>
  <si>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</si>
  <si>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</si>
  <si>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</si>
  <si>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</si>
  <si>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</si>
  <si>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</si>
  <si>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</si>
  <si>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</si>
  <si>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</si>
  <si>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</si>
  <si>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</si>
  <si>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</si>
  <si>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</si>
  <si>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</si>
  <si>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</si>
  <si>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</si>
  <si>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</si>
  <si>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</si>
  <si>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</si>
  <si>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</si>
  <si>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</si>
  <si>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</si>
  <si>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</si>
  <si>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</si>
  <si>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</si>
  <si>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</si>
  <si>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</si>
  <si>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</si>
  <si>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</si>
  <si>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</si>
  <si>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</si>
  <si>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</si>
  <si>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</si>
  <si>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</si>
  <si>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</si>
  <si>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</si>
  <si>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</si>
  <si>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</si>
  <si>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</si>
  <si>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</si>
  <si>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</si>
  <si>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</si>
  <si>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</si>
  <si>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</si>
  <si>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</si>
  <si>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</si>
  <si>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</si>
  <si>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</si>
  <si>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</si>
  <si>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</si>
  <si>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</si>
  <si>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</si>
  <si>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</si>
  <si>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</si>
  <si>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</si>
  <si>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</si>
  <si>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</si>
  <si>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</si>
  <si>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</si>
  <si>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</si>
  <si>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</si>
  <si>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</si>
  <si>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</si>
  <si>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</si>
  <si>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</si>
  <si>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</si>
  <si>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</si>
  <si>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</si>
  <si>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</si>
  <si>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</si>
  <si>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</si>
  <si>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</si>
  <si>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</si>
  <si>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</si>
  <si>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</si>
  <si>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</si>
  <si>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</si>
  <si>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</si>
  <si>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</si>
  <si>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</si>
  <si>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</si>
  <si>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</si>
  <si>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</si>
  <si>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</si>
  <si>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</si>
  <si>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</si>
  <si>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</si>
  <si>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</si>
  <si>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</si>
  <si>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</si>
  <si>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</si>
  <si>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</si>
  <si>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</si>
  <si>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</si>
  <si>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</si>
  <si>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</si>
  <si>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</si>
  <si>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</si>
  <si>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</si>
  <si>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</si>
  <si>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</si>
  <si>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</si>
  <si>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</si>
  <si>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</si>
  <si>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</si>
  <si>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</si>
  <si>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</si>
  <si>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</si>
  <si>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</si>
  <si>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</si>
  <si>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</si>
  <si>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</si>
  <si>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</si>
  <si>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</si>
  <si>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</si>
  <si>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</si>
  <si>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</si>
  <si>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</si>
  <si>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</si>
  <si>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</si>
  <si>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</si>
  <si>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</si>
  <si>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</si>
  <si>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</si>
  <si>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</si>
  <si>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</si>
  <si>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</si>
  <si>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</si>
  <si>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</si>
  <si>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</si>
  <si>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</si>
  <si>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</si>
  <si>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</si>
  <si>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</si>
  <si>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</si>
  <si>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</si>
  <si>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</si>
  <si>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</si>
  <si>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</si>
  <si>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</si>
  <si>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</si>
  <si>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</si>
  <si>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</si>
  <si>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</si>
  <si>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</si>
  <si>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</si>
  <si>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</si>
  <si>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</si>
  <si>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</si>
  <si>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</si>
  <si>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</si>
  <si>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</si>
  <si>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</si>
  <si>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</si>
  <si>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</si>
  <si>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</si>
  <si>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</si>
  <si>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</si>
  <si>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</si>
  <si>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</si>
  <si>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</si>
  <si>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</si>
  <si>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</si>
  <si>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</si>
  <si>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</si>
  <si>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</si>
  <si>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</si>
  <si>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</si>
  <si>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</si>
  <si>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</si>
  <si>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</si>
  <si>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</si>
  <si>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</si>
  <si>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</si>
  <si>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</si>
  <si>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</si>
  <si>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</si>
  <si>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</si>
  <si>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</si>
  <si>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</si>
  <si>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</si>
  <si>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</si>
  <si>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</si>
  <si>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</si>
  <si>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</si>
  <si>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</si>
  <si>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</si>
  <si>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</si>
  <si>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</si>
  <si>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</si>
  <si>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</si>
  <si>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</si>
  <si>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</si>
  <si>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</si>
  <si>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</si>
  <si>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</si>
  <si>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</si>
  <si>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</si>
  <si>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</si>
  <si>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</si>
  <si>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</si>
  <si>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</si>
  <si>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</si>
  <si>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</si>
  <si>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</si>
  <si>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</si>
  <si>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</si>
  <si>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</si>
  <si>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</si>
  <si>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</si>
  <si>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</si>
  <si>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</si>
  <si>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</si>
  <si>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</si>
  <si>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</si>
  <si>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</si>
  <si>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</si>
  <si>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</si>
  <si>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</si>
  <si>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</si>
  <si>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</si>
  <si>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</si>
  <si>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</si>
  <si>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</si>
  <si>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</si>
  <si>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</si>
  <si>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</si>
  <si>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</si>
  <si>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</si>
  <si>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</si>
  <si>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</si>
  <si>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</si>
  <si>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</si>
  <si>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</si>
  <si>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</si>
  <si>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</si>
  <si>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</si>
  <si>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</si>
  <si>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</si>
  <si>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</si>
  <si>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</si>
  <si>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</si>
  <si>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</si>
  <si>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</si>
  <si>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</si>
  <si>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</si>
  <si>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</si>
  <si>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</si>
  <si>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</si>
  <si>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</si>
  <si>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</si>
  <si>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</si>
  <si>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</si>
  <si>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</si>
  <si>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</si>
  <si>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</si>
  <si>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</si>
  <si>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</si>
  <si>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</si>
  <si>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</si>
  <si>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</si>
  <si>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</si>
  <si>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</si>
  <si>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</si>
  <si>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</si>
  <si>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</si>
  <si>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</si>
  <si>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</si>
  <si>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</si>
  <si>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</si>
  <si>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</si>
  <si>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</si>
  <si>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</si>
  <si>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</si>
  <si>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</si>
  <si>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</si>
  <si>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</si>
  <si>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</si>
  <si>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</si>
  <si>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</si>
  <si>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</si>
  <si>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</si>
  <si>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</si>
  <si>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</si>
  <si>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</si>
  <si>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</si>
  <si>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</si>
  <si>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</si>
  <si>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</si>
  <si>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</si>
  <si>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</si>
  <si>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</si>
  <si>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</si>
  <si>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</si>
  <si>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</si>
  <si>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</si>
  <si>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</si>
  <si>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</si>
  <si>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</si>
  <si>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</si>
  <si>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</si>
  <si>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</si>
  <si>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</si>
  <si>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</si>
  <si>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</si>
  <si>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</si>
  <si>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</si>
  <si>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</si>
  <si>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</si>
  <si>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</si>
  <si>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</si>
  <si>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</si>
  <si>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</si>
  <si>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</si>
  <si>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</si>
  <si>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</si>
  <si>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</si>
  <si>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</si>
  <si>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</si>
  <si>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</si>
  <si>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</si>
  <si>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</si>
  <si>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</si>
  <si>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</si>
  <si>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</si>
  <si>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</si>
  <si>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</si>
  <si>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</si>
  <si>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</si>
  <si>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</si>
  <si>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</si>
  <si>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</si>
  <si>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</si>
  <si>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</si>
  <si>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</si>
  <si>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</si>
  <si>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</si>
  <si>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</si>
  <si>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</si>
  <si>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</si>
  <si>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</si>
  <si>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</si>
  <si>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</si>
  <si>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</si>
  <si>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</si>
  <si>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</si>
  <si>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</si>
  <si>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</si>
  <si>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</si>
  <si>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</si>
  <si>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</si>
  <si>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</si>
  <si>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</si>
  <si>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</si>
  <si>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</si>
  <si>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</si>
  <si>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</si>
  <si>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</si>
  <si>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</si>
  <si>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</si>
  <si>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</si>
  <si>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</si>
  <si>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</si>
  <si>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</si>
  <si>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</si>
  <si>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</si>
  <si>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</si>
  <si>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</si>
  <si>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</si>
  <si>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</si>
  <si>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</si>
  <si>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</si>
  <si>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</si>
  <si>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</si>
  <si>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</si>
  <si>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</si>
  <si>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</si>
  <si>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</si>
  <si>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</si>
  <si>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</si>
  <si>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</si>
  <si>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</si>
  <si>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</si>
  <si>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</si>
  <si>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</si>
  <si>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</si>
  <si>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</si>
  <si>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</si>
  <si>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</si>
  <si>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</si>
  <si>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</si>
  <si>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</si>
  <si>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</si>
  <si>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</si>
  <si>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</si>
  <si>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</si>
  <si>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</si>
  <si>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</si>
  <si>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</si>
  <si>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</si>
  <si>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</si>
  <si>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</si>
  <si>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</si>
  <si>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</si>
  <si>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</si>
  <si>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</si>
  <si>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</si>
  <si>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</si>
  <si>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</si>
  <si>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</si>
  <si>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</si>
  <si>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</si>
  <si>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</si>
  <si>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</si>
  <si>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</si>
  <si>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</si>
  <si>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</si>
  <si>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</si>
  <si>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</si>
  <si>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</si>
  <si>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</si>
  <si>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</si>
  <si>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</si>
  <si>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</si>
  <si>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</si>
  <si>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</si>
  <si>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</si>
  <si>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</si>
  <si>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</si>
  <si>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</si>
  <si>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</si>
  <si>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</si>
  <si>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</si>
  <si>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</si>
  <si>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</si>
  <si>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</si>
  <si>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</si>
  <si>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</si>
  <si>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</si>
  <si>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</si>
  <si>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</si>
  <si>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</si>
  <si>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</si>
  <si>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</si>
  <si>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</si>
  <si>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</si>
  <si>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</si>
  <si>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</si>
  <si>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</si>
  <si>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</si>
  <si>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</si>
  <si>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</si>
  <si>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</si>
  <si>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</si>
  <si>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</si>
  <si>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</si>
  <si>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</si>
  <si>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</si>
  <si>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</si>
  <si>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</si>
  <si>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</si>
  <si>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</si>
  <si>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</si>
  <si>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</si>
  <si>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</si>
  <si>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</si>
  <si>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</si>
  <si>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</si>
  <si>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</si>
  <si>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</si>
  <si>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</si>
  <si>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</si>
  <si>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</si>
  <si>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</si>
  <si>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</si>
  <si>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</si>
  <si>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</si>
  <si>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</si>
  <si>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</si>
  <si>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</si>
  <si>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</si>
  <si>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</si>
  <si>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</si>
  <si>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</si>
  <si>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</si>
  <si>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</si>
  <si>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</si>
  <si>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</si>
  <si>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</si>
  <si>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</si>
  <si>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</si>
  <si>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</si>
  <si>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</si>
  <si>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</si>
  <si>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</si>
  <si>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</si>
  <si>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</si>
  <si>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</si>
  <si>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</si>
  <si>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</si>
  <si>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</si>
  <si>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</si>
  <si>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</si>
  <si>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</si>
  <si>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</si>
  <si>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</si>
  <si>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</si>
  <si>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</si>
  <si>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</si>
  <si>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</si>
  <si>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</si>
  <si>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</si>
  <si>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</si>
  <si>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</si>
  <si>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</si>
  <si>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</si>
  <si>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</si>
  <si>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</si>
  <si>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</si>
  <si>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</si>
  <si>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</si>
  <si>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</si>
  <si>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</si>
  <si>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</si>
  <si>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</si>
  <si>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</si>
  <si>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</si>
  <si>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</si>
  <si>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</si>
  <si>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</si>
  <si>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</si>
  <si>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</si>
  <si>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</si>
  <si>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</si>
  <si>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</si>
  <si>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</si>
  <si>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</si>
  <si>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</si>
  <si>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</si>
  <si>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</si>
  <si>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</si>
  <si>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</si>
  <si>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</si>
  <si>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</si>
  <si>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</si>
  <si>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</si>
  <si>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</si>
  <si>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</si>
  <si>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</si>
  <si>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</si>
  <si>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</si>
  <si>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</si>
  <si>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</si>
  <si>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</si>
  <si>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</si>
  <si>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</si>
  <si>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</si>
  <si>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</si>
  <si>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</si>
  <si>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</si>
  <si>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</si>
  <si>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</si>
  <si>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</si>
  <si>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</si>
  <si>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</si>
  <si>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</si>
  <si>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</si>
  <si>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</si>
  <si>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</si>
  <si>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</si>
  <si>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</si>
  <si>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</si>
  <si>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</si>
  <si>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</si>
  <si>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</si>
  <si>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</si>
  <si>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</si>
  <si>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</si>
  <si>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</si>
  <si>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</si>
  <si>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</si>
  <si>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</si>
  <si>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</si>
  <si>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</si>
  <si>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</si>
  <si>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</si>
  <si>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</si>
  <si>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</si>
  <si>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</si>
  <si>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</si>
  <si>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</si>
  <si>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</si>
  <si>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</si>
  <si>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</si>
  <si>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</si>
  <si>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</si>
  <si>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</si>
  <si>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</si>
  <si>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</si>
  <si>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</si>
  <si>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</si>
  <si>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</si>
  <si>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</si>
  <si>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</si>
  <si>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</si>
  <si>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</si>
  <si>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</si>
  <si>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</si>
  <si>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</si>
  <si>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</si>
  <si>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</si>
  <si>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</si>
  <si>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</si>
  <si>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</si>
  <si>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</si>
  <si>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</si>
  <si>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</si>
  <si>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</si>
  <si>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</si>
  <si>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</si>
  <si>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</si>
  <si>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</si>
  <si>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</si>
  <si>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</si>
  <si>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</si>
  <si>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</si>
  <si>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</si>
  <si>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</si>
  <si>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</si>
  <si>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</si>
  <si>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</si>
  <si>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</si>
  <si>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</si>
  <si>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</si>
  <si>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</si>
  <si>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</si>
  <si>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</si>
  <si>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</si>
  <si>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</si>
  <si>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</si>
  <si>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</si>
  <si>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</si>
  <si>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</si>
  <si>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</si>
  <si>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</si>
  <si>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</si>
  <si>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</si>
  <si>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</si>
  <si>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</si>
  <si>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</si>
  <si>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</si>
  <si>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</si>
  <si>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</si>
  <si>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</si>
  <si>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</si>
  <si>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</si>
  <si>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</si>
  <si>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</si>
  <si>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</si>
  <si>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</si>
  <si>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</si>
  <si>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</si>
  <si>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</si>
  <si>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</si>
  <si>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</si>
  <si>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</si>
  <si>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</si>
  <si>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</si>
  <si>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</si>
  <si>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</si>
  <si>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</si>
  <si>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</si>
  <si>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</si>
  <si>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</si>
  <si>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</si>
  <si>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</si>
  <si>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</si>
  <si>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</si>
  <si>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</si>
  <si>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</si>
  <si>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</si>
  <si>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</si>
  <si>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</si>
  <si>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</si>
  <si>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</si>
  <si>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</si>
  <si>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</si>
  <si>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</si>
  <si>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</si>
  <si>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</si>
  <si>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</si>
  <si>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</si>
  <si>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</si>
  <si>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</si>
  <si>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</si>
  <si>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</si>
  <si>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</si>
  <si>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</si>
  <si>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</si>
  <si>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</si>
  <si>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</si>
  <si>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</si>
  <si>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</si>
  <si>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</si>
  <si>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</si>
  <si>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</si>
  <si>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</si>
  <si>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</si>
  <si>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</si>
  <si>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</si>
  <si>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</si>
  <si>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</si>
  <si>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</si>
  <si>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</si>
  <si>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</si>
  <si>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</si>
  <si>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</si>
  <si>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</si>
  <si>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</si>
  <si>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</si>
  <si>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</si>
  <si>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</si>
  <si>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</si>
  <si>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</si>
  <si>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</si>
  <si>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</si>
  <si>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</si>
  <si>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</si>
  <si>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</si>
  <si>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</si>
  <si>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</si>
  <si>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</si>
  <si>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</si>
  <si>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</si>
  <si>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</si>
  <si>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</si>
  <si>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</si>
  <si>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</si>
  <si>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</si>
  <si>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</si>
  <si>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</si>
  <si>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</si>
  <si>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</si>
  <si>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</si>
  <si>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</si>
  <si>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</si>
  <si>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</si>
  <si>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</si>
  <si>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</si>
  <si>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</si>
  <si>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</si>
  <si>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</si>
  <si>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</si>
  <si>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</si>
  <si>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</si>
  <si>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</si>
  <si>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</si>
  <si>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</si>
  <si>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</si>
  <si>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</si>
  <si>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</si>
  <si>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</si>
  <si>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</si>
  <si>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</si>
  <si>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</si>
  <si>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</si>
  <si>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</si>
  <si>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</si>
  <si>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</si>
  <si>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</si>
  <si>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</si>
  <si>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</si>
  <si>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</si>
  <si>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</si>
  <si>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</si>
  <si>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</si>
  <si>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</si>
  <si>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</si>
  <si>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</si>
  <si>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</si>
  <si>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</si>
  <si>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</si>
  <si>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</si>
  <si>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</si>
  <si>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</si>
  <si>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</si>
  <si>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</si>
  <si>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</si>
  <si>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</si>
  <si>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</si>
  <si>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</si>
  <si>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</si>
  <si>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</si>
  <si>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</si>
  <si>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</si>
  <si>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</si>
  <si>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</si>
  <si>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</si>
  <si>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</si>
  <si>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</si>
  <si>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</si>
  <si>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</si>
  <si>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</si>
  <si>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</si>
  <si>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</si>
  <si>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</si>
  <si>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</si>
  <si>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</si>
  <si>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</si>
  <si>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</si>
  <si>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</si>
  <si>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</si>
  <si>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</si>
  <si>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</si>
  <si>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</si>
  <si>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</si>
  <si>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</si>
  <si>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</si>
  <si>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</si>
  <si>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</si>
  <si>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</si>
  <si>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</si>
  <si>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</si>
  <si>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</si>
  <si>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</si>
  <si>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</si>
  <si>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</si>
  <si>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</si>
  <si>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</si>
  <si>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</si>
  <si>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</si>
  <si>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</si>
  <si>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</si>
  <si>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</si>
  <si>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</si>
  <si>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</si>
  <si>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</si>
  <si>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</si>
  <si>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</si>
  <si>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</si>
  <si>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</si>
  <si>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</si>
  <si>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</si>
  <si>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</si>
  <si>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</si>
  <si>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</si>
  <si>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</si>
  <si>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</si>
  <si>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</si>
  <si>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</si>
  <si>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</si>
  <si>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</si>
  <si>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</si>
  <si>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</si>
  <si>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</si>
  <si>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</si>
  <si>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</si>
  <si>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</si>
  <si>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</si>
  <si>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</si>
  <si>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</si>
  <si>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</si>
  <si>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</si>
  <si>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</si>
  <si>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</si>
  <si>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</si>
  <si>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</si>
  <si>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</si>
  <si>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</si>
  <si>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</si>
  <si>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</si>
  <si>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</si>
  <si>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</si>
  <si>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</si>
  <si>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</si>
  <si>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</si>
  <si>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</si>
  <si>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</si>
  <si>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</si>
  <si>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</si>
  <si>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</si>
  <si>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</si>
  <si>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</si>
  <si>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</si>
  <si>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</si>
  <si>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</si>
  <si>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</si>
  <si>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</si>
  <si>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</si>
  <si>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</si>
  <si>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</si>
  <si>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</si>
  <si>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</si>
  <si>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</si>
  <si>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</si>
  <si>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</si>
  <si>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</si>
  <si>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</si>
  <si>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</si>
  <si>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</si>
  <si>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</si>
  <si>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</si>
  <si>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</si>
  <si>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</si>
  <si>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</si>
  <si>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</si>
  <si>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</si>
  <si>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</si>
  <si>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</si>
  <si>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</si>
  <si>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</si>
  <si>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</si>
  <si>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</si>
  <si>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</si>
  <si>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</si>
  <si>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</si>
  <si>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</si>
  <si>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</si>
  <si>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</si>
  <si>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</si>
  <si>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</si>
  <si>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</si>
  <si>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</si>
  <si>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</si>
  <si>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</si>
  <si>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</si>
  <si>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</si>
  <si>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</si>
  <si>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</si>
  <si>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</si>
  <si>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</si>
  <si>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</si>
  <si>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</si>
  <si>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</si>
  <si>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</si>
  <si>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</si>
  <si>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</si>
  <si>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</si>
  <si>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</si>
  <si>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</si>
  <si>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</si>
  <si>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</si>
  <si>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</si>
  <si>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</si>
  <si>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</si>
  <si>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</si>
  <si>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</si>
  <si>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</si>
  <si>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</si>
  <si>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</si>
  <si>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</si>
  <si>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</si>
  <si>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</si>
  <si>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</si>
  <si>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</si>
  <si>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</si>
  <si>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</si>
  <si>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</si>
  <si>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</si>
  <si>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</si>
  <si>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</si>
  <si>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</si>
  <si>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</si>
  <si>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</si>
  <si>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</si>
  <si>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</si>
  <si>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</si>
  <si>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</si>
  <si>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</si>
  <si>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</si>
  <si>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</si>
  <si>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</si>
  <si>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</si>
  <si>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</si>
  <si>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</si>
  <si>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</si>
  <si>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</si>
  <si>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</si>
  <si>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</si>
  <si>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</si>
  <si>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</si>
  <si>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</si>
  <si>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</si>
  <si>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</si>
  <si>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</si>
  <si>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</si>
  <si>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</si>
  <si>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</si>
  <si>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</si>
  <si>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</si>
  <si>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</si>
  <si>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</si>
  <si>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</si>
  <si>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</si>
  <si>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</si>
  <si>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</si>
  <si>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</si>
  <si>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</si>
  <si>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</si>
  <si>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</si>
  <si>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</si>
  <si>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</si>
  <si>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</si>
  <si>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</si>
  <si>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</si>
  <si>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</si>
  <si>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</si>
  <si>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</si>
  <si>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</si>
  <si>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</si>
  <si>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</si>
  <si>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</si>
  <si>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</si>
  <si>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</si>
  <si>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</si>
  <si>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</si>
  <si>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</si>
  <si>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</si>
  <si>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</si>
  <si>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</si>
  <si>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</si>
  <si>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</si>
  <si>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</si>
  <si>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</si>
  <si>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</si>
  <si>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</si>
  <si>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</si>
  <si>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</si>
  <si>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</si>
  <si>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</si>
  <si>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</si>
  <si>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</si>
  <si>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</si>
  <si>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</si>
  <si>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</si>
  <si>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</si>
  <si>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</si>
  <si>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</si>
  <si>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</si>
  <si>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</si>
  <si>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</si>
  <si>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</si>
  <si>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</si>
  <si>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</si>
  <si>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</si>
  <si>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</si>
  <si>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</si>
  <si>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</si>
  <si>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</si>
  <si>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</si>
  <si>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</si>
  <si>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</si>
  <si>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</si>
  <si>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</si>
  <si>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</si>
  <si>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</si>
  <si>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</si>
  <si>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</si>
  <si>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</si>
  <si>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</si>
  <si>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</si>
  <si>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</si>
  <si>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</si>
  <si>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</si>
  <si>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</si>
  <si>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</si>
  <si>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</si>
  <si>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</si>
  <si>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</si>
  <si>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</si>
  <si>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</si>
  <si>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</si>
  <si>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</si>
  <si>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</si>
  <si>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</si>
  <si>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</si>
  <si>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</si>
  <si>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</si>
  <si>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</si>
  <si>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</si>
  <si>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</si>
  <si>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</si>
  <si>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</si>
  <si>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</si>
  <si>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</si>
  <si>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</si>
  <si>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</si>
  <si>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</si>
  <si>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</si>
  <si>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</si>
  <si>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</si>
  <si>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</si>
  <si>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</si>
  <si>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</si>
  <si>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</si>
  <si>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</si>
  <si>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</si>
  <si>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</si>
  <si>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</si>
  <si>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</si>
  <si>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</si>
  <si>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</si>
  <si>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</si>
  <si>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</si>
  <si>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</si>
  <si>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</si>
  <si>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</si>
  <si>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</si>
  <si>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</si>
  <si>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</si>
  <si>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</si>
  <si>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</si>
  <si>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</si>
  <si>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</si>
  <si>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</si>
  <si>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</si>
  <si>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</si>
  <si>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</si>
  <si>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</si>
  <si>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</si>
  <si>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</si>
  <si>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</si>
  <si>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</si>
  <si>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</si>
  <si>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</si>
  <si>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</si>
  <si>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</si>
  <si>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</si>
  <si>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</si>
  <si>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</si>
  <si>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</si>
  <si>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</si>
  <si>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</si>
  <si>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</si>
  <si>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</si>
  <si>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</si>
  <si>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</si>
  <si>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</si>
  <si>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</si>
  <si>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</si>
  <si>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</si>
  <si>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</si>
  <si>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</si>
  <si>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</si>
  <si>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</si>
  <si>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</si>
  <si>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</si>
  <si>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</si>
  <si>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</si>
  <si>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</si>
  <si>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</si>
  <si>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</si>
  <si>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</si>
  <si>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</si>
  <si>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</si>
  <si>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</si>
  <si>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</si>
  <si>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</si>
  <si>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</si>
  <si>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</si>
  <si>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</si>
  <si>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</si>
  <si>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</si>
  <si>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</si>
  <si>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</si>
  <si>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</si>
  <si>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</si>
  <si>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</si>
  <si>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</si>
  <si>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</si>
  <si>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</si>
  <si>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</si>
  <si>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</si>
  <si>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</si>
  <si>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</si>
  <si>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</si>
  <si>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</si>
  <si>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</si>
  <si>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</si>
  <si>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</si>
  <si>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</si>
  <si>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</si>
  <si>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</si>
  <si>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</si>
  <si>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</si>
  <si>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</si>
  <si>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</si>
  <si>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</si>
  <si>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</si>
  <si>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</si>
  <si>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</si>
  <si>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</si>
  <si>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</si>
  <si>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</si>
  <si>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</si>
  <si>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</si>
  <si>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</si>
  <si>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</si>
  <si>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</si>
  <si>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</si>
  <si>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</si>
  <si>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</si>
  <si>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</si>
  <si>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</si>
  <si>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</si>
  <si>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</si>
  <si>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</si>
  <si>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</si>
  <si>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</si>
  <si>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</si>
  <si>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</si>
  <si>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</si>
  <si>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</si>
  <si>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</si>
  <si>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</si>
  <si>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</si>
  <si>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</si>
  <si>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</si>
  <si>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</si>
  <si>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</si>
  <si>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</si>
  <si>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</si>
  <si>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</si>
  <si>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</si>
  <si>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</si>
  <si>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</si>
  <si>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</si>
  <si>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</si>
  <si>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</si>
  <si>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</si>
  <si>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</si>
  <si>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</si>
  <si>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</si>
  <si>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</si>
  <si>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</si>
  <si>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</si>
  <si>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</si>
  <si>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</si>
  <si>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</si>
  <si>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</si>
  <si>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</si>
  <si>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</si>
  <si>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</si>
  <si>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</si>
  <si>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</si>
  <si>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</si>
  <si>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</si>
  <si>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</si>
  <si>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</si>
  <si>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</si>
  <si>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</si>
  <si>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</si>
  <si>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</si>
  <si>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</si>
  <si>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</si>
  <si>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</si>
  <si>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</si>
  <si>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</si>
  <si>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</si>
  <si>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</si>
  <si>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</si>
  <si>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</si>
  <si>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</si>
  <si>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</si>
  <si>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</si>
  <si>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</si>
  <si>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</si>
  <si>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</si>
  <si>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</si>
  <si>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</si>
  <si>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</si>
  <si>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</si>
  <si>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</si>
  <si>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</si>
  <si>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</si>
  <si>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</si>
  <si>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</si>
  <si>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</si>
  <si>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</si>
  <si>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</si>
  <si>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</si>
  <si>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</si>
  <si>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</si>
  <si>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</si>
  <si>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</si>
  <si>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</si>
  <si>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</si>
  <si>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</si>
  <si>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</si>
  <si>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</si>
  <si>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</si>
  <si>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</si>
  <si>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</si>
  <si>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</si>
  <si>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</si>
  <si>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</si>
  <si>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</si>
  <si>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</si>
  <si>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</si>
  <si>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</si>
  <si>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</si>
  <si>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</si>
  <si>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</si>
  <si>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</si>
  <si>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</si>
  <si>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</si>
  <si>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</si>
  <si>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</si>
  <si>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</si>
  <si>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</si>
  <si>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</si>
  <si>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</si>
  <si>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</si>
  <si>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</si>
  <si>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</si>
  <si>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</si>
  <si>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</si>
  <si>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</si>
  <si>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</si>
  <si>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</si>
  <si>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</si>
  <si>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</si>
  <si>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</si>
  <si>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</si>
  <si>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</si>
  <si>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</si>
  <si>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</si>
  <si>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</si>
  <si>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</si>
  <si>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</si>
  <si>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</si>
  <si>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</si>
  <si>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</si>
  <si>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</si>
  <si>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</si>
  <si>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</si>
  <si>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</si>
  <si>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</si>
  <si>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</si>
  <si>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</si>
  <si>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</si>
  <si>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</si>
  <si>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</si>
  <si>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</si>
  <si>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</si>
  <si>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</si>
  <si>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</si>
  <si>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</si>
  <si>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</si>
  <si>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</si>
  <si>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</si>
  <si>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</si>
  <si>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</si>
  <si>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</si>
  <si>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</si>
  <si>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</si>
  <si>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</si>
  <si>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</si>
  <si>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</si>
  <si>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</si>
  <si>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</si>
  <si>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</si>
  <si>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</si>
  <si>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</si>
  <si>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</si>
  <si>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</si>
  <si>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</si>
  <si>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</si>
  <si>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</si>
  <si>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</si>
  <si>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</si>
  <si>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</si>
  <si>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</si>
  <si>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</si>
  <si>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</si>
  <si>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</si>
  <si>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</si>
  <si>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</si>
  <si>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</si>
  <si>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</si>
  <si>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</si>
  <si>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</si>
  <si>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</si>
  <si>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</si>
  <si>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</si>
  <si>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</si>
  <si>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</si>
  <si>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</si>
  <si>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</si>
  <si>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</si>
  <si>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</si>
  <si>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</si>
  <si>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</si>
  <si>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</si>
  <si>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</si>
  <si>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</si>
  <si>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</si>
  <si>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</si>
  <si>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</si>
  <si>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</si>
  <si>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</si>
  <si>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</si>
  <si>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</si>
  <si>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</si>
  <si>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</si>
  <si>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</si>
  <si>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</si>
  <si>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</si>
  <si>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</si>
  <si>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</si>
  <si>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</si>
  <si>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</si>
  <si>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</si>
  <si>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</si>
  <si>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</si>
  <si>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</si>
  <si>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</si>
  <si>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</si>
  <si>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</si>
  <si>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</si>
  <si>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</si>
  <si>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</si>
  <si>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</si>
  <si>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</si>
  <si>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</si>
  <si>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</si>
  <si>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</si>
  <si>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</si>
  <si>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</si>
  <si>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</si>
  <si>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</si>
  <si>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</si>
  <si>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</si>
  <si>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</si>
  <si>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</si>
  <si>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</si>
  <si>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</si>
  <si>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</si>
  <si>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</si>
  <si>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</si>
  <si>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</si>
  <si>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</si>
  <si>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</si>
  <si>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</si>
  <si>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</si>
  <si>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</si>
  <si>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</si>
  <si>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</si>
  <si>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</si>
  <si>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</si>
  <si>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</si>
  <si>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</si>
  <si>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</si>
  <si>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</si>
  <si>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</si>
  <si>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</si>
  <si>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</si>
  <si>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</si>
  <si>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</si>
  <si>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</si>
  <si>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</si>
  <si>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</si>
  <si>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</si>
  <si>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</si>
  <si>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</si>
  <si>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</si>
  <si>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</si>
  <si>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</si>
  <si>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</si>
  <si>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</si>
  <si>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</si>
  <si>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</si>
  <si>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</si>
  <si>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</si>
  <si>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</si>
  <si>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</si>
  <si>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</si>
  <si>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</si>
  <si>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</si>
  <si>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</si>
  <si>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</si>
  <si>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</si>
  <si>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</si>
  <si>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</si>
  <si>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</si>
  <si>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</si>
  <si>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</si>
  <si>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</si>
  <si>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</si>
  <si>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</si>
  <si>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</si>
  <si>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</si>
  <si>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</si>
  <si>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</si>
  <si>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</si>
  <si>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</si>
  <si>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</si>
  <si>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</si>
  <si>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</si>
  <si>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</si>
  <si>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</si>
  <si>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</si>
  <si>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</si>
  <si>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</si>
  <si>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</si>
  <si>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</si>
  <si>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</si>
  <si>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</si>
  <si>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</si>
  <si>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</si>
  <si>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</si>
  <si>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</si>
  <si>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</si>
  <si>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</si>
  <si>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</si>
  <si>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</si>
  <si>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</si>
  <si>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</si>
  <si>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</si>
  <si>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</si>
  <si>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</si>
  <si>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</si>
  <si>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</si>
  <si>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</si>
  <si>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</si>
  <si>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</si>
  <si>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</si>
  <si>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</si>
  <si>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</si>
  <si>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</si>
  <si>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</si>
  <si>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</si>
  <si>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</si>
  <si>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</si>
  <si>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</si>
  <si>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</si>
  <si>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</si>
  <si>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</si>
  <si>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</si>
  <si>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</si>
  <si>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</si>
  <si>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</si>
  <si>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</si>
  <si>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</si>
  <si>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</si>
  <si>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</si>
  <si>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</si>
  <si>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</si>
  <si>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</si>
  <si>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</si>
  <si>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</si>
  <si>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</si>
  <si>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</si>
  <si>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</si>
  <si>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</si>
  <si>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</si>
  <si>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</si>
  <si>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</si>
  <si>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</si>
  <si>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</si>
  <si>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</si>
  <si>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</si>
  <si>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</si>
  <si>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</si>
  <si>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</si>
  <si>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</si>
  <si>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</si>
  <si>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</si>
  <si>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</si>
  <si>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</si>
  <si>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</si>
  <si>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</si>
  <si>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</si>
  <si>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</si>
  <si>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</si>
  <si>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</si>
  <si>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</si>
  <si>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</si>
  <si>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</si>
  <si>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</si>
  <si>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</si>
  <si>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</si>
  <si>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</si>
  <si>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</si>
  <si>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</si>
  <si>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</si>
  <si>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</si>
  <si>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</si>
  <si>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</si>
  <si>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</si>
  <si>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</si>
  <si>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</si>
  <si>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</si>
  <si>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</si>
  <si>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</si>
  <si>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</si>
  <si>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</si>
  <si>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</si>
  <si>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</si>
  <si>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</si>
  <si>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</si>
  <si>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</si>
  <si>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</si>
  <si>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</si>
  <si>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</si>
  <si>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</si>
  <si>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</si>
  <si>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</si>
  <si>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</si>
  <si>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</si>
  <si>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</si>
  <si>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</si>
  <si>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</si>
  <si>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</si>
  <si>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</si>
  <si>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</si>
  <si>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</si>
  <si>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</si>
  <si>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</si>
  <si>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</si>
  <si>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</si>
  <si>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</si>
  <si>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</si>
  <si>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</si>
  <si>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</si>
  <si>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</si>
  <si>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</si>
  <si>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</si>
  <si>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</si>
  <si>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</si>
  <si>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</si>
  <si>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</si>
  <si>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</si>
  <si>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</si>
  <si>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</si>
  <si>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</si>
  <si>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</si>
  <si>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</si>
  <si>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</si>
  <si>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</si>
  <si>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</si>
  <si>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</si>
  <si>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</si>
  <si>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</si>
  <si>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</si>
  <si>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</si>
  <si>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</si>
  <si>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</si>
  <si>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</si>
  <si>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</si>
  <si>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</si>
  <si>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</si>
  <si>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</si>
  <si>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</si>
  <si>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</si>
  <si>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</si>
  <si>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</si>
  <si>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</si>
  <si>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</si>
  <si>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</si>
  <si>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</si>
  <si>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</si>
  <si>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</si>
  <si>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</si>
  <si>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</si>
  <si>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</si>
  <si>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</si>
  <si>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</si>
  <si>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</si>
  <si>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</si>
  <si>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</si>
  <si>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</si>
  <si>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</si>
  <si>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</si>
  <si>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</si>
  <si>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</si>
  <si>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</si>
  <si>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</si>
  <si>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</si>
  <si>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</si>
  <si>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</si>
  <si>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</si>
  <si>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</si>
  <si>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</si>
  <si>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</si>
  <si>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</si>
  <si>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</si>
  <si>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</si>
  <si>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</si>
  <si>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</si>
  <si>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</si>
  <si>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</si>
  <si>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</si>
  <si>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</si>
  <si>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</si>
  <si>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</si>
  <si>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</si>
  <si>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</si>
  <si>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</si>
  <si>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</si>
  <si>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</si>
  <si>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</si>
  <si>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</si>
  <si>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</si>
  <si>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</si>
  <si>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</si>
  <si>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</si>
  <si>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</si>
  <si>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</si>
  <si>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</si>
  <si>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</si>
  <si>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</si>
  <si>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</si>
  <si>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</si>
  <si>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</si>
  <si>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</si>
  <si>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</si>
  <si>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</si>
  <si>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</si>
  <si>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</si>
  <si>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</si>
  <si>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</si>
  <si>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</si>
  <si>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</si>
  <si>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</si>
  <si>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</si>
  <si>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</si>
  <si>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</si>
  <si>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</si>
  <si>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</si>
  <si>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</si>
  <si>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</si>
  <si>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</si>
  <si>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</si>
  <si>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</si>
  <si>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</si>
  <si>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</si>
  <si>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</si>
  <si>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</si>
  <si>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</si>
  <si>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</si>
  <si>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</si>
  <si>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</si>
  <si>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</si>
  <si>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</si>
  <si>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</si>
  <si>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</si>
  <si>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</si>
  <si>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</si>
  <si>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</si>
  <si>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</si>
  <si>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</si>
  <si>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</si>
  <si>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</si>
  <si>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</si>
  <si>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</si>
  <si>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</si>
  <si>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</si>
  <si>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</si>
  <si>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</si>
  <si>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</si>
  <si>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</si>
  <si>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</si>
  <si>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</si>
  <si>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</si>
  <si>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</si>
  <si>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</si>
  <si>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</si>
  <si>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</si>
  <si>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</si>
  <si>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</si>
  <si>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</si>
  <si>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</si>
  <si>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</si>
  <si>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</si>
  <si>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</si>
  <si>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</si>
  <si>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</si>
  <si>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</si>
  <si>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</si>
  <si>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</si>
  <si>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</si>
  <si>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</si>
  <si>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</si>
  <si>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</si>
  <si>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</si>
  <si>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</si>
  <si>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</si>
  <si>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</si>
  <si>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</si>
  <si>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</si>
  <si>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</si>
  <si>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</si>
  <si>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</si>
  <si>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</si>
  <si>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</si>
  <si>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</si>
  <si>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</si>
  <si>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</si>
  <si>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</si>
  <si>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</si>
  <si>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</si>
  <si>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</si>
  <si>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</si>
  <si>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</si>
  <si>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</si>
  <si>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</si>
  <si>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</si>
  <si>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</si>
  <si>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</si>
  <si>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</si>
  <si>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</si>
  <si>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</si>
  <si>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</si>
  <si>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</si>
  <si>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</si>
  <si>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</si>
  <si>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</si>
  <si>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</si>
  <si>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</si>
  <si>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</si>
  <si>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</si>
  <si>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</si>
  <si>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</si>
  <si>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</si>
  <si>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</si>
  <si>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</si>
  <si>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</si>
  <si>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</si>
  <si>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</si>
  <si>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</si>
  <si>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</si>
  <si>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</si>
  <si>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</si>
  <si>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</si>
  <si>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</si>
  <si>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</si>
  <si>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</si>
  <si>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</si>
  <si>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</si>
  <si>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</si>
  <si>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</si>
  <si>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</si>
  <si>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</si>
  <si>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</si>
  <si>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</si>
  <si>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</si>
  <si>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</si>
  <si>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</si>
  <si>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</si>
  <si>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</si>
  <si>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</si>
  <si>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</si>
  <si>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</si>
  <si>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</si>
  <si>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</si>
  <si>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</si>
  <si>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</si>
  <si>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</si>
  <si>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</si>
  <si>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</si>
  <si>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</si>
  <si>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</si>
  <si>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</si>
  <si>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</si>
  <si>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</si>
  <si>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</si>
  <si>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</si>
  <si>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</si>
  <si>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</si>
  <si>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</si>
  <si>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</si>
  <si>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</si>
  <si>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</si>
  <si>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</si>
  <si>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</si>
  <si>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</si>
  <si>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</si>
  <si>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</si>
  <si>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</si>
  <si>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</si>
  <si>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</si>
  <si>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</si>
  <si>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</si>
  <si>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</si>
  <si>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</si>
  <si>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</si>
  <si>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</si>
  <si>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</si>
  <si>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</si>
  <si>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</si>
  <si>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</si>
  <si>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</si>
  <si>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</si>
  <si>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</si>
  <si>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</si>
  <si>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</si>
  <si>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</si>
  <si>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</si>
  <si>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</si>
  <si>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</si>
  <si>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</si>
  <si>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</si>
  <si>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</si>
  <si>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</si>
  <si>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</si>
  <si>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</si>
  <si>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</si>
  <si>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</si>
  <si>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</si>
  <si>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</si>
  <si>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</si>
  <si>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</si>
  <si>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</si>
  <si>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</si>
  <si>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</si>
  <si>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</si>
  <si>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</si>
  <si>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</si>
  <si>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</si>
  <si>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</si>
  <si>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</si>
  <si>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</si>
  <si>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</si>
  <si>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</si>
  <si>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</si>
  <si>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</si>
  <si>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</si>
  <si>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</si>
  <si>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</si>
  <si>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</si>
  <si>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</si>
  <si>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</si>
  <si>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</si>
  <si>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</si>
  <si>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</si>
  <si>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</si>
  <si>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</si>
  <si>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</si>
  <si>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</si>
  <si>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</si>
  <si>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</si>
  <si>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</si>
  <si>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</si>
  <si>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</si>
  <si>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</si>
  <si>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</si>
  <si>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</si>
  <si>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</si>
  <si>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</si>
  <si>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</si>
  <si>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</si>
  <si>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</si>
  <si>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</si>
  <si>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</si>
  <si>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</si>
  <si>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</si>
  <si>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</si>
  <si>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</si>
  <si>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</si>
  <si>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</si>
  <si>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</si>
  <si>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</si>
  <si>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</si>
  <si>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</si>
  <si>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</si>
  <si>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</si>
  <si>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</si>
  <si>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</si>
  <si>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</si>
  <si>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</si>
  <si>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</si>
  <si>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</si>
  <si>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</si>
  <si>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</si>
  <si>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</si>
  <si>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</si>
  <si>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</si>
  <si>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</si>
  <si>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</si>
  <si>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</si>
  <si>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</si>
  <si>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</si>
  <si>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</si>
  <si>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</si>
  <si>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</si>
  <si>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</si>
  <si>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</si>
  <si>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</si>
  <si>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</si>
  <si>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</si>
  <si>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</si>
  <si>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</si>
  <si>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</si>
  <si>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</si>
  <si>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</si>
  <si>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</si>
  <si>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</si>
  <si>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</si>
  <si>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</si>
  <si>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</si>
  <si>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</si>
  <si>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</si>
  <si>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</si>
  <si>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</si>
  <si>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</si>
  <si>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</si>
  <si>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</si>
  <si>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</si>
  <si>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</si>
  <si>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</si>
  <si>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</si>
  <si>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</si>
  <si>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</si>
  <si>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</si>
  <si>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</si>
  <si>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</si>
  <si>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</si>
  <si>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</si>
  <si>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</si>
  <si>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</si>
  <si>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</si>
  <si>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</si>
  <si>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</si>
  <si>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</si>
  <si>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</si>
  <si>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</si>
  <si>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</si>
  <si>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</si>
  <si>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</si>
  <si>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</si>
  <si>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</si>
  <si>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</si>
  <si>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</si>
  <si>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</si>
  <si>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</si>
  <si>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</si>
  <si>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</si>
  <si>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</si>
  <si>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</si>
  <si>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</si>
  <si>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</si>
  <si>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</si>
  <si>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</si>
  <si>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</si>
  <si>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</si>
  <si>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</si>
  <si>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</si>
  <si>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</si>
  <si>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</si>
  <si>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</si>
  <si>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</si>
  <si>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</si>
  <si>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</si>
  <si>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</si>
  <si>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</si>
  <si>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</si>
  <si>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</si>
  <si>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</si>
  <si>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</si>
  <si>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</si>
  <si>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</si>
  <si>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</si>
  <si>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</si>
  <si>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</si>
  <si>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</si>
  <si>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</si>
  <si>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</si>
  <si>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</si>
  <si>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</si>
  <si>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</si>
  <si>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</si>
  <si>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</si>
  <si>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</si>
  <si>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</si>
  <si>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</si>
  <si>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</si>
  <si>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</si>
  <si>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</si>
  <si>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</si>
  <si>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</si>
  <si>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</si>
  <si>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</si>
  <si>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</si>
  <si>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</si>
  <si>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</si>
  <si>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</si>
  <si>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</si>
  <si>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</si>
  <si>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</si>
  <si>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</si>
  <si>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</si>
  <si>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</si>
  <si>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</si>
  <si>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</si>
  <si>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</si>
  <si>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</si>
  <si>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</si>
  <si>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</si>
  <si>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</si>
  <si>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</si>
  <si>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</si>
  <si>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</si>
  <si>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</si>
  <si>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</si>
  <si>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</si>
  <si>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</si>
  <si>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</si>
  <si>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</si>
  <si>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</si>
  <si>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</si>
  <si>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</si>
  <si>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</si>
  <si>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</si>
  <si>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</si>
  <si>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</si>
  <si>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</si>
  <si>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</si>
  <si>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</si>
  <si>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</si>
  <si>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</si>
  <si>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</si>
  <si>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</si>
  <si>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</si>
  <si>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</si>
  <si>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</si>
  <si>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</si>
  <si>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</si>
  <si>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</si>
  <si>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</si>
  <si>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</si>
  <si>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</si>
  <si>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</si>
  <si>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</si>
  <si>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</si>
  <si>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</si>
  <si>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</si>
  <si>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</si>
  <si>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</si>
  <si>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</si>
  <si>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</si>
  <si>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</si>
  <si>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</si>
  <si>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</si>
  <si>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</si>
  <si>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</si>
  <si>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</si>
  <si>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</si>
  <si>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</si>
  <si>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</si>
  <si>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</si>
  <si>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</si>
  <si>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</si>
  <si>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</si>
  <si>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</si>
  <si>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</si>
  <si>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</si>
  <si>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</si>
  <si>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</si>
  <si>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</si>
  <si>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</si>
  <si>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</si>
  <si>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</si>
  <si>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</si>
  <si>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</si>
  <si>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</si>
  <si>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</si>
  <si>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</si>
  <si>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</si>
  <si>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</si>
  <si>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</si>
  <si>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</si>
  <si>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</si>
  <si>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</si>
  <si>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</si>
  <si>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</si>
  <si>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</si>
  <si>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</si>
  <si>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</si>
  <si>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</si>
  <si>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</si>
  <si>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</si>
  <si>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</si>
  <si>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</si>
  <si>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</si>
  <si>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</si>
  <si>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</si>
  <si>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</si>
  <si>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</si>
  <si>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</si>
  <si>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</si>
  <si>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</si>
  <si>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</si>
  <si>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</si>
  <si>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</si>
  <si>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</si>
  <si>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</si>
  <si>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</si>
  <si>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</si>
  <si>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</si>
  <si>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</si>
  <si>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</si>
  <si>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</si>
  <si>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</si>
  <si>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</si>
  <si>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</si>
  <si>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</si>
  <si>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</si>
  <si>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</si>
  <si>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</si>
  <si>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</si>
  <si>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</si>
  <si>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</si>
  <si>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</si>
  <si>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</si>
  <si>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</si>
  <si>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</si>
  <si>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</si>
  <si>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</si>
  <si>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</si>
  <si>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</si>
  <si>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</si>
  <si>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</si>
  <si>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</si>
  <si>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</si>
  <si>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</si>
  <si>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</si>
  <si>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</si>
  <si>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</si>
  <si>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</si>
  <si>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</si>
  <si>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</si>
  <si>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</si>
  <si>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</si>
  <si>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</si>
  <si>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</si>
  <si>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</si>
  <si>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</si>
  <si>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</si>
  <si>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</si>
  <si>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</si>
  <si>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</si>
  <si>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</si>
  <si>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</si>
  <si>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</si>
  <si>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</si>
  <si>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</si>
  <si>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</si>
  <si>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</si>
  <si>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</si>
  <si>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</si>
  <si>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</si>
  <si>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</si>
  <si>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</si>
  <si>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</si>
  <si>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</si>
  <si>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</si>
  <si>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</si>
  <si>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</si>
  <si>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</si>
  <si>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</si>
  <si>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</si>
  <si>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</si>
  <si>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</si>
  <si>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</si>
  <si>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</si>
  <si>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</si>
  <si>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</si>
  <si>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</si>
  <si>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</si>
  <si>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</si>
  <si>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</si>
  <si>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</si>
  <si>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</si>
  <si>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</si>
  <si>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</si>
  <si>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</si>
  <si>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</si>
  <si>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</si>
  <si>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</si>
  <si>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</si>
  <si>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</si>
  <si>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</si>
  <si>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</si>
  <si>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</si>
  <si>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</si>
  <si>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</si>
  <si>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</si>
  <si>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</si>
  <si>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</si>
  <si>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</si>
  <si>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</si>
  <si>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</si>
  <si>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</si>
  <si>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</si>
  <si>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</si>
  <si>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</si>
  <si>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</si>
  <si>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</si>
  <si>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</si>
  <si>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</si>
  <si>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</si>
  <si>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</si>
  <si>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</si>
  <si>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</si>
  <si>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</si>
  <si>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</si>
  <si>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</si>
  <si>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</si>
  <si>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</si>
  <si>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</si>
  <si>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</si>
  <si>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</si>
  <si>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</si>
  <si>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</si>
  <si>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</si>
  <si>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</si>
  <si>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</si>
  <si>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</si>
  <si>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</si>
  <si>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</si>
  <si>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</si>
  <si>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</si>
  <si>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</si>
  <si>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</si>
  <si>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</si>
  <si>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</si>
  <si>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</si>
  <si>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</si>
  <si>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</si>
  <si>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</si>
  <si>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</si>
  <si>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</si>
  <si>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</si>
  <si>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</si>
  <si>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</si>
  <si>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</si>
  <si>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</si>
  <si>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</si>
  <si>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</si>
  <si>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</si>
  <si>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</si>
  <si>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</si>
  <si>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</si>
  <si>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</si>
  <si>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</si>
  <si>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</si>
  <si>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</si>
  <si>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</si>
  <si>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</si>
  <si>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</si>
  <si>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</si>
  <si>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</si>
  <si>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</si>
  <si>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</si>
  <si>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</si>
  <si>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</si>
  <si>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</si>
  <si>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</si>
  <si>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</si>
  <si>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</si>
  <si>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</si>
  <si>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</si>
  <si>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</si>
  <si>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</si>
  <si>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</si>
  <si>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</si>
  <si>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</si>
  <si>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</si>
  <si>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</si>
  <si>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</si>
  <si>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</si>
  <si>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</si>
  <si>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</si>
  <si>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</si>
  <si>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</si>
  <si>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</si>
  <si>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</si>
  <si>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</si>
  <si>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</si>
  <si>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</si>
  <si>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</si>
  <si>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</si>
  <si>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</si>
  <si>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</si>
  <si>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</si>
  <si>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</si>
  <si>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</si>
  <si>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</si>
  <si>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</si>
  <si>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</si>
  <si>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</si>
  <si>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</si>
  <si>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</si>
  <si>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</si>
  <si>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</si>
  <si>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</si>
  <si>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</si>
  <si>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</si>
  <si>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</si>
  <si>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</si>
  <si>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</si>
  <si>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</si>
  <si>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</si>
  <si>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</si>
  <si>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</si>
  <si>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</si>
  <si>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</si>
  <si>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</si>
  <si>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</si>
  <si>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</si>
  <si>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</si>
  <si>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</si>
  <si>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</si>
  <si>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</si>
  <si>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</si>
  <si>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</si>
  <si>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</si>
  <si>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</si>
  <si>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</si>
  <si>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</si>
  <si>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</si>
  <si>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</si>
  <si>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</si>
  <si>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</si>
  <si>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</si>
  <si>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</si>
  <si>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</si>
  <si>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</si>
  <si>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</si>
  <si>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</si>
  <si>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</si>
  <si>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</si>
  <si>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</si>
  <si>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</si>
  <si>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</si>
  <si>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</si>
  <si>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</si>
  <si>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</si>
  <si>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</si>
  <si>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</si>
  <si>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</si>
  <si>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</si>
  <si>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</si>
  <si>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</si>
  <si>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</si>
  <si>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</si>
  <si>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</si>
  <si>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</si>
  <si>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</si>
  <si>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</si>
  <si>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</si>
  <si>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</si>
  <si>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</si>
  <si>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</si>
  <si>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</si>
  <si>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</si>
  <si>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</si>
  <si>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</si>
  <si>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</si>
  <si>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</si>
  <si>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</si>
  <si>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</si>
  <si>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</si>
  <si>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</si>
  <si>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</si>
  <si>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</si>
  <si>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</si>
  <si>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</si>
  <si>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</si>
  <si>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</si>
  <si>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</si>
  <si>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</si>
  <si>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</si>
  <si>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</si>
  <si>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</si>
  <si>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</si>
  <si>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</si>
  <si>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</si>
  <si>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</si>
  <si>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</si>
  <si>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</si>
  <si>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</si>
  <si>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</si>
  <si>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</si>
  <si>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</si>
  <si>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</si>
  <si>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</si>
  <si>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</si>
  <si>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</si>
  <si>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</si>
  <si>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</si>
  <si>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</si>
  <si>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</si>
  <si>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</si>
  <si>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</si>
  <si>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</si>
  <si>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</si>
  <si>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</si>
  <si>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</si>
  <si>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</si>
  <si>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</si>
  <si>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</si>
  <si>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</si>
  <si>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</si>
  <si>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</si>
  <si>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</si>
  <si>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</si>
  <si>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</si>
  <si>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</si>
  <si>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</si>
  <si>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</si>
  <si>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</si>
  <si>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</si>
  <si>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</si>
  <si>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</si>
  <si>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</si>
  <si>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</si>
  <si>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</si>
  <si>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</si>
  <si>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</si>
  <si>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</si>
  <si>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</si>
  <si>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</si>
  <si>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</si>
  <si>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</si>
  <si>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</si>
  <si>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</si>
  <si>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</si>
  <si>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</si>
  <si>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</si>
  <si>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</si>
  <si>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</si>
  <si>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</si>
  <si>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</si>
  <si>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</si>
  <si>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</si>
  <si>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</si>
  <si>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</si>
  <si>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</si>
  <si>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</si>
  <si>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</si>
  <si>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</si>
  <si>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</si>
  <si>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</si>
  <si>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</si>
  <si>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</si>
  <si>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</si>
  <si>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</si>
  <si>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</si>
  <si>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</si>
  <si>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</si>
  <si>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</si>
  <si>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</si>
  <si>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</si>
  <si>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</si>
  <si>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</si>
  <si>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</si>
  <si>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</si>
  <si>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</si>
  <si>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</si>
  <si>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</si>
  <si>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</si>
  <si>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</si>
  <si>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</si>
  <si>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</si>
  <si>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</si>
  <si>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</si>
  <si>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</si>
  <si>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</si>
  <si>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</si>
  <si>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</si>
  <si>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</si>
  <si>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</si>
  <si>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</si>
  <si>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</si>
  <si>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</si>
  <si>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</si>
  <si>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</si>
  <si>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</si>
  <si>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</si>
  <si>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</si>
  <si>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</si>
  <si>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</si>
  <si>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</si>
  <si>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</si>
  <si>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</si>
  <si>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</si>
  <si>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</si>
  <si>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</si>
  <si>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</si>
  <si>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</si>
  <si>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</si>
  <si>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</si>
  <si>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</si>
  <si>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</si>
  <si>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</si>
  <si>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</si>
  <si>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</si>
  <si>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</si>
  <si>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</si>
  <si>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</si>
  <si>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</si>
  <si>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</si>
  <si>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</si>
  <si>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</si>
  <si>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</si>
  <si>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</si>
  <si>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</si>
  <si>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</si>
  <si>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</si>
  <si>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</si>
  <si>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</si>
  <si>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</si>
  <si>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</si>
  <si>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</si>
  <si>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</si>
  <si>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</si>
  <si>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</si>
  <si>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</si>
  <si>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</si>
  <si>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</si>
  <si>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</si>
  <si>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</si>
  <si>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</si>
  <si>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</si>
  <si>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</si>
  <si>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</si>
  <si>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</si>
  <si>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</si>
  <si>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</si>
  <si>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</si>
  <si>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</si>
  <si>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</si>
  <si>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</si>
  <si>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</si>
  <si>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</si>
  <si>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</si>
  <si>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</si>
  <si>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</si>
  <si>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</si>
  <si>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</si>
  <si>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</si>
  <si>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</si>
  <si>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</si>
  <si>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</si>
  <si>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</si>
  <si>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</si>
  <si>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</si>
  <si>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</si>
  <si>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</si>
  <si>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</si>
  <si>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</si>
  <si>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</si>
  <si>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</si>
  <si>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</si>
  <si>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</si>
  <si>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</si>
  <si>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</si>
  <si>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</si>
  <si>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</si>
  <si>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</si>
  <si>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</si>
  <si>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</si>
  <si>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</si>
  <si>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</si>
  <si>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</si>
  <si>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</si>
  <si>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</si>
  <si>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</si>
  <si>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</si>
  <si>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</si>
  <si>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</si>
  <si>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</si>
  <si>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</si>
  <si>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</si>
  <si>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</si>
  <si>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</si>
  <si>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</si>
  <si>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</si>
  <si>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</si>
  <si>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</si>
  <si>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</si>
  <si>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</si>
  <si>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</si>
  <si>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</si>
  <si>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</si>
  <si>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</si>
  <si>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</si>
  <si>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</si>
  <si>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</si>
  <si>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</si>
  <si>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</si>
  <si>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</si>
  <si>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</si>
  <si>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</si>
  <si>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</si>
  <si>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</si>
  <si>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</si>
  <si>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</si>
  <si>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</si>
  <si>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</si>
  <si>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</si>
  <si>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</si>
  <si>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</si>
  <si>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</si>
  <si>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</si>
  <si>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</si>
  <si>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</si>
  <si>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</si>
  <si>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</si>
  <si>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</si>
  <si>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</si>
  <si>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</si>
  <si>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</si>
  <si>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</si>
  <si>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</si>
  <si>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</si>
  <si>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</si>
  <si>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</si>
  <si>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</si>
  <si>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</si>
  <si>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</si>
  <si>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</si>
  <si>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</si>
  <si>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</si>
  <si>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</si>
  <si>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</si>
  <si>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</si>
  <si>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</si>
  <si>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</si>
  <si>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</si>
  <si>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</si>
  <si>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</si>
  <si>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</si>
  <si>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</si>
  <si>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</si>
  <si>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</si>
  <si>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</si>
  <si>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</si>
  <si>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</si>
  <si>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</si>
  <si>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</si>
  <si>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</si>
  <si>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</si>
  <si>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</si>
  <si>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</si>
  <si>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</si>
  <si>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</si>
  <si>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</si>
  <si>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</si>
  <si>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</si>
  <si>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</si>
  <si>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</si>
  <si>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</si>
  <si>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</si>
  <si>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</si>
  <si>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</si>
  <si>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</si>
  <si>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</si>
  <si>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</si>
  <si>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</si>
  <si>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</si>
  <si>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</si>
  <si>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</si>
  <si>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</si>
  <si>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</si>
  <si>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</si>
  <si>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</si>
  <si>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</si>
  <si>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</si>
  <si>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</si>
  <si>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</si>
  <si>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</si>
  <si>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</si>
  <si>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</si>
  <si>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</si>
  <si>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</si>
  <si>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</si>
  <si>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</si>
  <si>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</si>
  <si>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</si>
  <si>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</si>
  <si>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</si>
  <si>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</si>
  <si>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</si>
  <si>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</si>
  <si>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</si>
  <si>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</si>
  <si>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</si>
  <si>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</si>
  <si>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</si>
  <si>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</si>
  <si>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</si>
  <si>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</si>
  <si>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</si>
  <si>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</si>
  <si>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</si>
  <si>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</si>
  <si>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</si>
  <si>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</si>
  <si>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</si>
  <si>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</si>
  <si>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</si>
  <si>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</si>
  <si>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</si>
  <si>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</si>
  <si>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</si>
  <si>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</si>
  <si>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</si>
  <si>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</si>
  <si>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</si>
  <si>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</si>
  <si>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</si>
  <si>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</si>
  <si>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</si>
  <si>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</si>
  <si>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</si>
  <si>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</si>
  <si>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</si>
  <si>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</si>
  <si>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</si>
  <si>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</si>
  <si>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</si>
  <si>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</si>
  <si>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</si>
  <si>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</si>
  <si>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</si>
  <si>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</si>
  <si>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</si>
  <si>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</si>
  <si>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</si>
  <si>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</si>
  <si>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</si>
  <si>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</si>
  <si>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</si>
  <si>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</si>
  <si>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</si>
  <si>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</si>
  <si>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</si>
  <si>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</si>
  <si>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</si>
  <si>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</si>
  <si>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</si>
  <si>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</si>
  <si>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</si>
  <si>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</si>
  <si>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</si>
  <si>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</si>
  <si>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</si>
  <si>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</si>
  <si>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</si>
  <si>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</si>
  <si>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</si>
  <si>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</si>
  <si>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</si>
  <si>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</si>
  <si>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</si>
  <si>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</si>
  <si>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</si>
  <si>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</si>
  <si>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</si>
  <si>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</si>
  <si>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</si>
  <si>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</si>
  <si>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</si>
  <si>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</si>
  <si>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</si>
  <si>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</si>
  <si>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</si>
  <si>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</si>
  <si>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</si>
  <si>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</si>
  <si>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</si>
  <si>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</si>
  <si>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</si>
  <si>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</si>
  <si>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</si>
  <si>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</si>
  <si>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</si>
  <si>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</si>
  <si>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</si>
  <si>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</si>
  <si>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</si>
  <si>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</si>
  <si>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</si>
  <si>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</si>
  <si>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</si>
  <si>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</si>
  <si>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</si>
  <si>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</si>
  <si>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</si>
  <si>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</si>
  <si>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</si>
  <si>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</si>
  <si>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</si>
  <si>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</si>
  <si>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</si>
  <si>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</si>
  <si>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</si>
  <si>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</si>
  <si>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</si>
  <si>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</si>
  <si>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</si>
  <si>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</si>
  <si>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</si>
  <si>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</si>
  <si>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</si>
  <si>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</si>
  <si>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</si>
  <si>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</si>
  <si>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</si>
  <si>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</si>
  <si>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</si>
  <si>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</si>
  <si>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</si>
  <si>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</si>
  <si>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</si>
  <si>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</si>
  <si>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</si>
  <si>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</si>
  <si>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</si>
  <si>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</si>
  <si>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</si>
  <si>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</si>
  <si>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</si>
  <si>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</si>
  <si>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</si>
  <si>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</si>
  <si>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</si>
  <si>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</si>
  <si>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</si>
  <si>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</si>
  <si>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</si>
  <si>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</si>
  <si>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</si>
  <si>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</si>
  <si>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</si>
  <si>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</si>
  <si>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</si>
  <si>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</si>
  <si>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</si>
  <si>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</si>
  <si>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</si>
  <si>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</si>
  <si>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</si>
  <si>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</si>
  <si>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</si>
  <si>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</si>
  <si>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</si>
  <si>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</si>
  <si>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</si>
  <si>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</si>
  <si>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</si>
  <si>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</si>
  <si>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</si>
  <si>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</si>
  <si>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</si>
  <si>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</si>
  <si>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</si>
  <si>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</si>
  <si>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</si>
  <si>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</si>
  <si>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</si>
  <si>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</si>
  <si>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</si>
  <si>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</si>
  <si>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</si>
  <si>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</si>
  <si>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</si>
  <si>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</si>
  <si>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</si>
  <si>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</si>
  <si>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</si>
  <si>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</si>
  <si>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</si>
  <si>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</si>
  <si>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</si>
  <si>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</si>
  <si>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</si>
  <si>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</si>
  <si>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</si>
  <si>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</si>
  <si>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</si>
  <si>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</si>
  <si>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</si>
  <si>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</si>
  <si>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</si>
  <si>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</si>
  <si>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</si>
  <si>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</si>
  <si>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</si>
  <si>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</si>
  <si>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</si>
  <si>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</si>
  <si>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</si>
  <si>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</si>
  <si>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</si>
  <si>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</si>
  <si>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</si>
  <si>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</si>
  <si>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</si>
  <si>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</si>
  <si>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</si>
  <si>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</si>
  <si>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</si>
  <si>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</si>
  <si>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</si>
  <si>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</si>
  <si>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</si>
  <si>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</si>
  <si>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</si>
  <si>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</si>
  <si>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</si>
  <si>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</si>
  <si>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</si>
  <si>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</si>
  <si>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</si>
  <si>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</si>
  <si>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</si>
  <si>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</si>
  <si>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</si>
  <si>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</si>
  <si>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</si>
  <si>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</si>
  <si>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</si>
  <si>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</si>
  <si>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</si>
  <si>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</si>
  <si>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</si>
  <si>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</si>
  <si>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</si>
  <si>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</si>
  <si>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</si>
  <si>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</si>
  <si>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</si>
  <si>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</si>
  <si>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</si>
  <si>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</si>
  <si>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</si>
  <si>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</si>
  <si>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</si>
  <si>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</si>
  <si>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</si>
  <si>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</si>
  <si>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</si>
  <si>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</si>
  <si>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</si>
  <si>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</si>
  <si>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</si>
  <si>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</si>
  <si>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</si>
  <si>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</si>
  <si>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</si>
  <si>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</si>
  <si>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</si>
  <si>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</si>
  <si>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</si>
  <si>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</si>
  <si>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</si>
  <si>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</si>
  <si>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</si>
  <si>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</si>
  <si>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</si>
  <si>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</si>
  <si>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</si>
  <si>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</si>
  <si>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</si>
  <si>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</si>
  <si>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</si>
  <si>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</si>
  <si>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</si>
  <si>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</si>
  <si>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</si>
  <si>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</si>
  <si>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</si>
  <si>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</si>
  <si>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</si>
  <si>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</si>
  <si>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</si>
  <si>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</si>
  <si>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</si>
  <si>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</si>
  <si>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</si>
  <si>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</si>
  <si>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</si>
  <si>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</si>
  <si>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</si>
  <si>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</si>
  <si>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</si>
  <si>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</si>
  <si>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</si>
  <si>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</si>
  <si>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</si>
  <si>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</si>
  <si>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</si>
  <si>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</si>
  <si>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</si>
  <si>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</si>
  <si>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</si>
  <si>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</si>
  <si>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</si>
  <si>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</si>
  <si>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</si>
  <si>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</si>
  <si>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</si>
  <si>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</si>
  <si>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</si>
  <si>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</si>
  <si>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</si>
  <si>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</si>
  <si>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</si>
  <si>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</si>
  <si>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</si>
  <si>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</si>
  <si>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</si>
  <si>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</si>
  <si>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</si>
  <si>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</si>
  <si>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</si>
  <si>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</si>
  <si>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</si>
  <si>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</si>
  <si>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</si>
  <si>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</si>
  <si>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</si>
  <si>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</si>
  <si>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</si>
  <si>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</si>
  <si>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</si>
  <si>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</si>
  <si>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</si>
  <si>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</si>
  <si>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</si>
  <si>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</si>
  <si>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</si>
  <si>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</si>
  <si>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</si>
  <si>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</si>
  <si>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</si>
  <si>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</si>
  <si>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</si>
  <si>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</si>
  <si>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</si>
  <si>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</si>
  <si>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</si>
  <si>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</si>
  <si>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</si>
  <si>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</si>
  <si>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</si>
  <si>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</si>
  <si>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</si>
  <si>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</si>
  <si>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</si>
  <si>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</si>
  <si>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</si>
  <si>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</si>
  <si>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</si>
  <si>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</si>
  <si>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</si>
  <si>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</si>
  <si>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</si>
  <si>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</si>
  <si>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</si>
  <si>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</si>
  <si>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</si>
  <si>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</si>
  <si>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</si>
  <si>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</si>
  <si>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</si>
  <si>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</si>
  <si>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</si>
  <si>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</si>
  <si>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</si>
  <si>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</si>
  <si>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</si>
  <si>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</si>
  <si>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</si>
  <si>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</si>
  <si>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</si>
  <si>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</si>
  <si>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</si>
  <si>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</si>
  <si>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</si>
  <si>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</si>
  <si>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</si>
  <si>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</si>
  <si>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</si>
  <si>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</si>
  <si>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</si>
  <si>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</si>
  <si>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</si>
  <si>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</si>
  <si>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</si>
  <si>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</si>
  <si>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</si>
  <si>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</si>
  <si>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</si>
  <si>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</si>
  <si>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</si>
  <si>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</si>
  <si>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</si>
  <si>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</si>
  <si>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</si>
  <si>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</si>
  <si>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</si>
  <si>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</si>
  <si>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</si>
  <si>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</si>
  <si>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</si>
  <si>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</si>
  <si>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</si>
  <si>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</si>
  <si>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</si>
  <si>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</si>
  <si>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</si>
  <si>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</si>
  <si>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</si>
  <si>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</si>
  <si>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</si>
  <si>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</si>
  <si>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</si>
  <si>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</si>
  <si>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</si>
  <si>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</si>
  <si>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</si>
  <si>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</si>
  <si>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</si>
  <si>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</si>
  <si>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</si>
  <si>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</si>
  <si>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</si>
  <si>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</si>
  <si>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</si>
  <si>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</si>
  <si>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</si>
  <si>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</si>
  <si>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</si>
  <si>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</si>
  <si>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</si>
  <si>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</si>
  <si>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</si>
  <si>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</si>
  <si>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</si>
  <si>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</si>
  <si>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</si>
  <si>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</si>
  <si>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</si>
  <si>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</si>
  <si>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</si>
  <si>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</si>
  <si>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</si>
  <si>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</si>
  <si>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</si>
  <si>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</si>
  <si>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</si>
  <si>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</si>
  <si>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</si>
  <si>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</si>
  <si>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</si>
  <si>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</si>
  <si>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</si>
  <si>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</si>
  <si>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</si>
  <si>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</si>
  <si>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</si>
  <si>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</si>
  <si>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</si>
  <si>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</si>
  <si>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</si>
  <si>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</si>
  <si>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</si>
  <si>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</si>
  <si>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</si>
  <si>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</si>
  <si>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</si>
  <si>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</si>
  <si>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</si>
  <si>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</si>
  <si>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</si>
  <si>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</si>
  <si>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</si>
  <si>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</si>
  <si>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</si>
  <si>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</si>
  <si>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</si>
  <si>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</si>
  <si>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</si>
  <si>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</si>
  <si>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</si>
  <si>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</si>
  <si>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</si>
  <si>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</si>
  <si>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</si>
  <si>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</si>
  <si>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</si>
  <si>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</si>
  <si>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</si>
  <si>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</si>
  <si>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</si>
  <si>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</si>
  <si>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</si>
  <si>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</si>
  <si>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</si>
  <si>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</si>
  <si>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</si>
  <si>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</si>
  <si>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</si>
  <si>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</si>
  <si>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</si>
  <si>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</si>
  <si>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</si>
  <si>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</si>
  <si>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</si>
  <si>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</si>
  <si>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</si>
  <si>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</si>
  <si>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</si>
  <si>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</si>
  <si>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</si>
  <si>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</si>
  <si>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</si>
  <si>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</si>
  <si>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</si>
  <si>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</si>
  <si>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</si>
  <si>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</si>
  <si>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</si>
  <si>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</si>
  <si>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</si>
  <si>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</si>
  <si>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</si>
  <si>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</si>
  <si>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</si>
  <si>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</si>
  <si>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</si>
  <si>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</si>
  <si>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</si>
  <si>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</si>
  <si>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</si>
  <si>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</si>
  <si>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</si>
  <si>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</si>
  <si>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</si>
  <si>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</si>
  <si>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</si>
  <si>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</si>
  <si>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</si>
  <si>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</si>
  <si>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</si>
  <si>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</si>
  <si>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</si>
  <si>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</si>
  <si>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</si>
  <si>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</si>
  <si>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</si>
  <si>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</si>
  <si>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</si>
  <si>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</si>
  <si>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</si>
  <si>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</si>
  <si>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</si>
  <si>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</si>
  <si>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</si>
  <si>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</si>
  <si>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</si>
  <si>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</si>
  <si>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</si>
  <si>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</si>
  <si>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</si>
  <si>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</si>
  <si>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</si>
  <si>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</si>
  <si>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</si>
  <si>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</si>
  <si>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</si>
  <si>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</si>
  <si>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</si>
  <si>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</si>
  <si>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</si>
  <si>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</si>
  <si>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</si>
  <si>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</si>
  <si>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</si>
  <si>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</si>
  <si>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</si>
  <si>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</si>
  <si>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</si>
  <si>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</si>
  <si>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</si>
  <si>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</si>
  <si>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</si>
  <si>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</si>
  <si>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</si>
  <si>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</si>
  <si>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</si>
  <si>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</si>
  <si>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</si>
  <si>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</si>
  <si>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</si>
  <si>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</si>
  <si>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</si>
  <si>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</si>
  <si>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</si>
  <si>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</si>
  <si>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</si>
  <si>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</si>
  <si>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</si>
  <si>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</si>
  <si>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</si>
  <si>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</si>
  <si>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</si>
  <si>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</si>
  <si>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</si>
  <si>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</si>
  <si>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</si>
  <si>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</si>
  <si>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</si>
  <si>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</si>
  <si>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</si>
  <si>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</si>
  <si>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</si>
  <si>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</si>
  <si>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</si>
  <si>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</si>
  <si>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</si>
  <si>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</si>
  <si>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</si>
  <si>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</si>
  <si>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</si>
  <si>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</si>
  <si>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</si>
  <si>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</si>
  <si>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</si>
  <si>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</si>
  <si>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</si>
  <si>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</si>
  <si>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</si>
  <si>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</si>
  <si>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</si>
  <si>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</si>
  <si>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</si>
  <si>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</si>
  <si>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</si>
  <si>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</si>
  <si>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</si>
  <si>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</si>
  <si>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</si>
  <si>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</si>
  <si>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</si>
  <si>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</si>
  <si>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</si>
  <si>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</si>
  <si>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</si>
  <si>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</si>
  <si>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</si>
  <si>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</si>
  <si>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</si>
  <si>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</si>
  <si>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</si>
  <si>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</si>
  <si>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</si>
  <si>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</si>
  <si>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</si>
  <si>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</si>
  <si>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</si>
  <si>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</si>
  <si>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</si>
  <si>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</si>
  <si>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</si>
  <si>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</si>
  <si>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</si>
  <si>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</si>
  <si>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</si>
  <si>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</si>
  <si>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</si>
  <si>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</si>
  <si>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</si>
  <si>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</si>
  <si>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</si>
  <si>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</si>
  <si>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</si>
  <si>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</si>
  <si>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</si>
  <si>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</si>
  <si>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</si>
  <si>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</si>
  <si>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</si>
  <si>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</si>
  <si>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</si>
  <si>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</si>
  <si>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</si>
  <si>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</si>
  <si>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</si>
  <si>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</si>
  <si>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</si>
  <si>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</si>
  <si>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</si>
  <si>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</si>
  <si>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</si>
  <si>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</si>
  <si>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</si>
  <si>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</si>
  <si>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</si>
  <si>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</si>
  <si>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</si>
  <si>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</si>
  <si>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</si>
  <si>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</si>
  <si>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</si>
  <si>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</si>
  <si>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</si>
  <si>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</si>
  <si>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</si>
  <si>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</si>
  <si>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</si>
  <si>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</si>
  <si>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</si>
  <si>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</si>
  <si>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</si>
  <si>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</si>
  <si>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</si>
  <si>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</si>
  <si>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</si>
  <si>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</si>
  <si>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</si>
  <si>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</si>
  <si>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</si>
  <si>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</si>
  <si>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</si>
  <si>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</si>
  <si>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</si>
  <si>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</si>
  <si>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</si>
  <si>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</si>
  <si>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</si>
  <si>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</si>
  <si>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</si>
  <si>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</si>
  <si>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</si>
  <si>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</si>
  <si>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</si>
  <si>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</si>
  <si>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</si>
  <si>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</si>
  <si>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</si>
  <si>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</si>
  <si>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</si>
  <si>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</si>
  <si>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</si>
  <si>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</si>
  <si>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</si>
  <si>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</si>
  <si>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</si>
  <si>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</si>
  <si>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</si>
  <si>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</si>
  <si>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</si>
  <si>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</si>
  <si>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</si>
  <si>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</si>
  <si>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</si>
  <si>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</si>
  <si>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</si>
  <si>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</si>
  <si>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</si>
  <si>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</si>
  <si>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</si>
  <si>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</si>
  <si>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</si>
  <si>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</si>
  <si>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</si>
  <si>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</si>
  <si>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</si>
  <si>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</si>
  <si>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</si>
  <si>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</si>
  <si>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</si>
  <si>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</si>
  <si>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</si>
  <si>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</si>
  <si>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</si>
  <si>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</si>
  <si>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</si>
  <si>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</si>
  <si>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</si>
  <si>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</si>
  <si>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</si>
  <si>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</si>
  <si>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</si>
  <si>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</si>
  <si>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</si>
  <si>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</si>
  <si>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</si>
  <si>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</si>
  <si>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</si>
  <si>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</si>
  <si>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</si>
  <si>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</si>
  <si>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</si>
  <si>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</si>
  <si>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</si>
  <si>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</si>
  <si>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</si>
  <si>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</si>
  <si>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</si>
  <si>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</si>
  <si>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</si>
  <si>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</si>
  <si>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</si>
  <si>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</si>
  <si>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</si>
  <si>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</si>
  <si>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</si>
  <si>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</si>
  <si>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</si>
  <si>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</si>
  <si>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</si>
  <si>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</si>
  <si>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</si>
  <si>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</si>
  <si>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</si>
  <si>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</si>
  <si>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</si>
  <si>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</si>
  <si>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</si>
  <si>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</si>
  <si>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</si>
  <si>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</si>
  <si>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</si>
  <si>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</si>
  <si>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</si>
  <si>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</si>
  <si>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</si>
  <si>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</si>
  <si>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</si>
  <si>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</si>
  <si>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</si>
  <si>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</si>
  <si>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</si>
  <si>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</si>
  <si>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</si>
  <si>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</si>
  <si>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</si>
  <si>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</si>
  <si>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</si>
  <si>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</si>
  <si>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</si>
  <si>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</si>
  <si>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</si>
  <si>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</si>
  <si>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</si>
  <si>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</si>
  <si>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</si>
  <si>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</si>
  <si>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</si>
  <si>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</si>
  <si>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</si>
  <si>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</si>
  <si>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</si>
  <si>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</si>
  <si>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</si>
  <si>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</si>
  <si>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</si>
  <si>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</si>
  <si>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</si>
  <si>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</si>
  <si>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</si>
  <si>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</si>
  <si>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</si>
  <si>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</si>
  <si>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</si>
  <si>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</si>
  <si>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</si>
  <si>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</si>
  <si>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</si>
  <si>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</si>
  <si>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</si>
  <si>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</si>
  <si>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</si>
  <si>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</si>
  <si>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</si>
  <si>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</si>
  <si>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</si>
  <si>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</si>
  <si>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</si>
  <si>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</si>
  <si>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</si>
  <si>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</si>
  <si>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</si>
  <si>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</si>
  <si>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</si>
  <si>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</si>
  <si>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</si>
  <si>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</si>
  <si>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</si>
  <si>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</si>
  <si>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</si>
  <si>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</si>
  <si>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</si>
  <si>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</si>
  <si>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</si>
  <si>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</si>
  <si>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</si>
  <si>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</si>
  <si>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</si>
  <si>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</si>
  <si>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</si>
  <si>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</si>
  <si>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</si>
  <si>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</si>
  <si>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</si>
  <si>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</si>
  <si>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</si>
  <si>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</si>
  <si>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</si>
  <si>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</si>
  <si>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</si>
  <si>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</si>
  <si>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</si>
  <si>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</si>
  <si>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</si>
  <si>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</si>
  <si>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</si>
  <si>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</si>
  <si>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</si>
  <si>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</si>
  <si>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</si>
  <si>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</si>
  <si>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</si>
  <si>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</si>
  <si>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</si>
  <si>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</si>
  <si>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</si>
  <si>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</si>
  <si>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</si>
  <si>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</si>
  <si>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</si>
  <si>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</si>
  <si>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</si>
  <si>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</si>
  <si>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</si>
  <si>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</si>
  <si>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</si>
  <si>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</si>
  <si>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</si>
  <si>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</si>
  <si>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</si>
  <si>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</si>
  <si>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</si>
  <si>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</si>
  <si>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</si>
  <si>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</si>
  <si>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</si>
  <si>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</si>
  <si>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</si>
  <si>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</si>
  <si>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</si>
  <si>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</si>
  <si>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</si>
  <si>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</si>
  <si>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</si>
  <si>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</si>
  <si>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</si>
  <si>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</si>
  <si>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</si>
  <si>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</si>
  <si>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</si>
  <si>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</si>
  <si>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</si>
  <si>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</si>
  <si>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</si>
  <si>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</si>
  <si>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</si>
  <si>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</si>
  <si>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</si>
  <si>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</si>
  <si>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</si>
  <si>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</si>
  <si>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</si>
  <si>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</si>
  <si>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</si>
  <si>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</si>
  <si>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</si>
  <si>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</si>
  <si>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</si>
  <si>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</si>
  <si>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</si>
  <si>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</si>
  <si>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</si>
  <si>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</si>
  <si>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</si>
  <si>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</si>
  <si>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</si>
  <si>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</si>
  <si>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</si>
  <si>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</si>
  <si>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</si>
  <si>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</si>
  <si>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</si>
  <si>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</si>
  <si>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</si>
  <si>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</si>
  <si>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</si>
  <si>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</si>
  <si>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</si>
  <si>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</si>
  <si>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</si>
  <si>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</si>
  <si>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</si>
  <si>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</si>
  <si>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</si>
  <si>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</si>
  <si>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</si>
  <si>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</si>
  <si>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</si>
  <si>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</si>
  <si>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</si>
  <si>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</si>
  <si>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</si>
  <si>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</si>
  <si>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</si>
  <si>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</si>
  <si>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</si>
  <si>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</si>
  <si>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</si>
  <si>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</si>
  <si>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</si>
  <si>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</si>
  <si>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</si>
  <si>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</si>
  <si>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</si>
  <si>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</si>
  <si>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</si>
  <si>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</si>
  <si>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</si>
  <si>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</si>
  <si>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</si>
  <si>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</si>
  <si>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</si>
  <si>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</si>
  <si>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</si>
  <si>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</si>
  <si>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</si>
  <si>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</si>
  <si>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</si>
  <si>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</si>
  <si>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</si>
  <si>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</si>
  <si>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</si>
  <si>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</si>
  <si>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</si>
  <si>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</si>
  <si>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</si>
  <si>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</si>
  <si>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</si>
  <si>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</si>
  <si>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</si>
  <si>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</si>
  <si>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</si>
  <si>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</si>
  <si>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</si>
  <si>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</si>
  <si>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</si>
  <si>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</si>
  <si>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</si>
  <si>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</si>
  <si>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</si>
  <si>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</si>
  <si>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</si>
  <si>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</si>
  <si>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</si>
  <si>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</si>
  <si>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</si>
  <si>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</si>
  <si>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</si>
  <si>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</si>
  <si>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</si>
  <si>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</si>
  <si>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</si>
  <si>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</si>
  <si>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</si>
  <si>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</si>
  <si>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</si>
  <si>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</si>
  <si>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</si>
  <si>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</si>
  <si>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</si>
  <si>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</si>
  <si>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</si>
  <si>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</si>
  <si>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</si>
  <si>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</si>
  <si>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</si>
  <si>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</si>
  <si>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</si>
  <si>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</si>
  <si>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</si>
  <si>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</si>
  <si>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</si>
  <si>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</si>
  <si>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</si>
  <si>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</si>
  <si>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</si>
  <si>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</si>
  <si>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</si>
  <si>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</si>
  <si>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</si>
  <si>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</si>
  <si>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</si>
  <si>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</si>
  <si>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</si>
  <si>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</si>
  <si>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</si>
  <si>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</si>
  <si>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</si>
  <si>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</si>
  <si>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</si>
  <si>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</si>
  <si>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</si>
  <si>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</si>
  <si>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</si>
  <si>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</si>
  <si>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</si>
  <si>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</si>
  <si>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</si>
  <si>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</si>
  <si>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</si>
  <si>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</si>
  <si>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</si>
  <si>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</si>
  <si>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</si>
  <si>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</si>
  <si>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</si>
  <si>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</si>
  <si>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</si>
  <si>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</si>
  <si>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</si>
  <si>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</si>
  <si>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</si>
  <si>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</si>
  <si>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</si>
  <si>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</si>
  <si>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</si>
  <si>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</si>
  <si>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</si>
  <si>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</si>
  <si>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</si>
  <si>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</si>
  <si>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</si>
  <si>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</si>
  <si>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</si>
  <si>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</si>
  <si>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</si>
  <si>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</si>
  <si>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</si>
  <si>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</si>
  <si>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</si>
  <si>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</si>
  <si>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</si>
  <si>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</si>
  <si>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</si>
  <si>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</si>
  <si>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</si>
  <si>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</si>
  <si>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</si>
  <si>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</si>
  <si>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</si>
  <si>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</si>
  <si>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</si>
  <si>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</si>
  <si>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</si>
  <si>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</si>
  <si>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</si>
  <si>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</si>
  <si>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</si>
  <si>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</si>
  <si>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</si>
  <si>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</si>
  <si>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</si>
  <si>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</si>
  <si>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</si>
  <si>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</si>
  <si>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</si>
  <si>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</si>
  <si>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</si>
  <si>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</si>
  <si>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</si>
  <si>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</si>
  <si>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</si>
  <si>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</si>
  <si>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</si>
  <si>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</si>
  <si>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</si>
  <si>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</si>
  <si>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</si>
  <si>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</si>
  <si>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</si>
  <si>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</si>
  <si>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</si>
  <si>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</si>
  <si>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</si>
  <si>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</si>
  <si>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</si>
  <si>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</si>
  <si>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</si>
  <si>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</si>
  <si>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</si>
  <si>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</si>
  <si>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</si>
  <si>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</si>
  <si>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</si>
  <si>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</si>
  <si>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</si>
  <si>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</si>
  <si>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</si>
  <si>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</si>
  <si>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</si>
  <si>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</si>
  <si>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</si>
  <si>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</si>
  <si>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</si>
  <si>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</si>
  <si>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</si>
  <si>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</si>
  <si>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</si>
  <si>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</si>
  <si>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</si>
  <si>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</si>
  <si>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</si>
  <si>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</si>
  <si>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</si>
  <si>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</si>
  <si>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</si>
  <si>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</si>
  <si>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</si>
  <si>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</si>
  <si>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</si>
  <si>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</si>
  <si>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</si>
  <si>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</si>
  <si>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</si>
  <si>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</si>
  <si>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</si>
  <si>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</si>
  <si>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</si>
  <si>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</si>
  <si>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</si>
  <si>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</si>
  <si>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</si>
  <si>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</si>
  <si>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</si>
  <si>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</si>
  <si>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</si>
  <si>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</si>
  <si>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</si>
  <si>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</si>
  <si>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</si>
  <si>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</si>
  <si>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</si>
  <si>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</si>
  <si>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</si>
  <si>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</si>
  <si>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</si>
  <si>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</si>
  <si>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</si>
  <si>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</si>
  <si>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</si>
  <si>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</si>
  <si>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</si>
  <si>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</si>
  <si>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</si>
  <si>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</si>
  <si>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</si>
  <si>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</si>
  <si>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</si>
  <si>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</si>
  <si>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</si>
  <si>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</si>
  <si>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</si>
  <si>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</si>
  <si>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</si>
  <si>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</si>
  <si>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</si>
  <si>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</si>
  <si>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</si>
  <si>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</si>
  <si>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</si>
  <si>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</si>
  <si>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</si>
  <si>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</si>
  <si>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</si>
  <si>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</si>
  <si>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</si>
  <si>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</si>
  <si>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</si>
  <si>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</si>
  <si>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</si>
  <si>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</si>
  <si>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</si>
  <si>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</si>
  <si>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</si>
  <si>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</si>
  <si>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</si>
  <si>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</si>
  <si>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</si>
  <si>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</si>
  <si>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</si>
  <si>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</si>
  <si>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</si>
  <si>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</si>
  <si>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</si>
  <si>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</si>
  <si>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</si>
  <si>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</si>
  <si>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</si>
  <si>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</si>
  <si>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</si>
  <si>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</si>
  <si>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</si>
  <si>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</si>
  <si>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</si>
  <si>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</si>
  <si>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</si>
  <si>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</si>
  <si>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</si>
  <si>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</si>
  <si>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</si>
  <si>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</si>
  <si>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</si>
  <si>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</si>
  <si>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</si>
  <si>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</si>
  <si>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</si>
  <si>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</si>
  <si>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</si>
  <si>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</si>
  <si>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</si>
  <si>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</si>
  <si>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</si>
  <si>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</si>
  <si>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</si>
  <si>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</si>
  <si>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</si>
  <si>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</si>
  <si>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</si>
  <si>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</si>
  <si>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</si>
  <si>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</si>
  <si>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</si>
  <si>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</si>
  <si>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</si>
  <si>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</si>
  <si>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</si>
  <si>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</si>
  <si>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</si>
  <si>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</si>
  <si>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</si>
  <si>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</si>
  <si>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</si>
  <si>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</si>
  <si>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</si>
  <si>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</si>
  <si>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</si>
  <si>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</si>
  <si>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</si>
  <si>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</si>
  <si>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</si>
  <si>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</si>
  <si>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</si>
  <si>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</si>
  <si>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</si>
  <si>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</si>
  <si>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</si>
  <si>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</si>
  <si>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</si>
  <si>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</si>
  <si>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</si>
  <si>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</si>
  <si>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</si>
  <si>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</si>
  <si>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</si>
  <si>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</si>
  <si>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</si>
  <si>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</si>
  <si>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</si>
  <si>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</si>
  <si>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</si>
  <si>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</si>
  <si>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</si>
  <si>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</si>
  <si>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</si>
  <si>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</si>
  <si>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</si>
  <si>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</si>
  <si>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</si>
  <si>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</si>
  <si>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</si>
  <si>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</si>
  <si>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</si>
  <si>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</si>
  <si>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</si>
  <si>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</si>
  <si>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</si>
  <si>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</si>
  <si>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</si>
  <si>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</si>
  <si>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</si>
  <si>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</si>
  <si>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</si>
  <si>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</si>
  <si>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</si>
  <si>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</si>
  <si>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</si>
  <si>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</si>
  <si>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</si>
  <si>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</si>
  <si>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</si>
  <si>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</si>
  <si>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</si>
  <si>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</si>
  <si>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</si>
  <si>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</si>
  <si>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</si>
  <si>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</si>
  <si>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</si>
  <si>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</si>
  <si>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</si>
  <si>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</si>
  <si>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</si>
  <si>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</si>
  <si>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</si>
  <si>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</si>
  <si>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</si>
  <si>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</si>
  <si>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</si>
  <si>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</si>
  <si>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</si>
  <si>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</si>
  <si>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</si>
  <si>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</si>
  <si>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</si>
  <si>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</si>
  <si>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</si>
  <si>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</si>
  <si>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</si>
  <si>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</si>
  <si>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</si>
  <si>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</si>
  <si>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</si>
  <si>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</si>
  <si>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</si>
  <si>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</si>
  <si>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</si>
  <si>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</si>
  <si>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</si>
  <si>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</si>
  <si>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</si>
  <si>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</si>
  <si>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</si>
  <si>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</si>
  <si>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</si>
  <si>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</si>
  <si>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</si>
  <si>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</si>
  <si>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</si>
  <si>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</si>
  <si>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</si>
  <si>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</si>
  <si>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</si>
  <si>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</si>
  <si>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</si>
  <si>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</si>
  <si>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</si>
  <si>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</si>
  <si>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</si>
  <si>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</si>
  <si>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</si>
  <si>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</si>
  <si>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</si>
  <si>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</si>
  <si>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</si>
  <si>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</si>
  <si>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</si>
  <si>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</si>
  <si>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</si>
  <si>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</si>
  <si>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</si>
  <si>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</si>
  <si>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</si>
  <si>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</si>
  <si>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</si>
  <si>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</si>
  <si>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</si>
  <si>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</si>
  <si>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</si>
  <si>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</si>
  <si>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</si>
  <si>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</si>
  <si>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</si>
  <si>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</si>
  <si>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</si>
  <si>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</si>
  <si>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</si>
  <si>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</si>
  <si>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</si>
  <si>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</si>
  <si>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</si>
  <si>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</si>
  <si>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</si>
  <si>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</si>
  <si>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</si>
  <si>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</si>
  <si>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</si>
  <si>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</si>
  <si>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</si>
  <si>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</si>
  <si>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</si>
  <si>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</si>
  <si>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</si>
  <si>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</si>
  <si>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</si>
  <si>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</si>
  <si>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</si>
  <si>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</si>
  <si>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</si>
  <si>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</si>
  <si>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</si>
  <si>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</si>
  <si>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</si>
  <si>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</si>
  <si>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</si>
  <si>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</si>
  <si>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</si>
  <si>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</si>
  <si>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</si>
  <si>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</si>
  <si>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</si>
  <si>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</si>
  <si>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</si>
  <si>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</si>
  <si>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</si>
  <si>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</si>
  <si>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</si>
  <si>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</si>
  <si>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</si>
  <si>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</si>
  <si>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</si>
  <si>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</si>
  <si>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</si>
  <si>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</si>
  <si>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</si>
  <si>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</si>
  <si>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</si>
  <si>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</si>
  <si>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</si>
  <si>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</si>
  <si>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</si>
  <si>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</si>
  <si>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</si>
  <si>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</si>
  <si>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</si>
  <si>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</si>
  <si>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</si>
  <si>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</si>
  <si>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</si>
  <si>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</si>
  <si>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</si>
  <si>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</si>
  <si>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</si>
  <si>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</si>
  <si>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</si>
  <si>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</si>
  <si>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</si>
  <si>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</si>
  <si>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</si>
  <si>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</si>
  <si>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</si>
  <si>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</si>
  <si>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</si>
  <si>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</si>
  <si>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</si>
  <si>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</si>
  <si>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</si>
  <si>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</si>
  <si>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</si>
  <si>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</si>
  <si>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</si>
  <si>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</si>
  <si>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</si>
  <si>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</si>
  <si>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</si>
  <si>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</si>
  <si>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</si>
  <si>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</si>
  <si>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</si>
  <si>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</si>
  <si>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</si>
  <si>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</si>
  <si>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</si>
  <si>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</si>
  <si>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</si>
  <si>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</si>
  <si>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</si>
  <si>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</si>
  <si>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</si>
  <si>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</si>
  <si>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</si>
  <si>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</si>
  <si>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</si>
  <si>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</si>
  <si>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</si>
  <si>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</si>
  <si>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</si>
  <si>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</si>
  <si>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</si>
  <si>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</si>
  <si>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</si>
  <si>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</si>
  <si>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</si>
  <si>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</si>
  <si>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</si>
  <si>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</si>
  <si>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</si>
  <si>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</si>
  <si>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</si>
  <si>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</si>
  <si>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</si>
  <si>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</si>
  <si>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</si>
  <si>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</si>
  <si>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</si>
  <si>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</si>
  <si>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</si>
  <si>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</si>
  <si>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</si>
  <si>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</si>
  <si>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</si>
  <si>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</si>
  <si>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</si>
  <si>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</si>
  <si>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</si>
  <si>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</si>
  <si>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</si>
  <si>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</si>
  <si>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</si>
  <si>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</si>
  <si>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</si>
  <si>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</si>
  <si>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</si>
  <si>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</si>
  <si>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</si>
  <si>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</si>
  <si>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</si>
  <si>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</si>
  <si>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</si>
  <si>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</si>
  <si>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</si>
  <si>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</si>
  <si>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</si>
  <si>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</si>
  <si>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</si>
  <si>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</si>
  <si>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</si>
  <si>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</si>
  <si>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</si>
  <si>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</si>
  <si>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</si>
  <si>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</si>
  <si>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</si>
  <si>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</si>
  <si>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</si>
  <si>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</si>
  <si>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</si>
  <si>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</si>
  <si>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</si>
  <si>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</si>
  <si>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</si>
  <si>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</si>
  <si>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</si>
  <si>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</si>
  <si>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</si>
  <si>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</si>
  <si>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</si>
  <si>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</si>
  <si>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</si>
  <si>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</si>
  <si>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</si>
  <si>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</si>
  <si>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</si>
  <si>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</si>
  <si>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</si>
  <si>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</si>
  <si>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</si>
  <si>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</si>
  <si>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</si>
  <si>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</si>
  <si>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</si>
  <si>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</si>
  <si>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</si>
  <si>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</si>
  <si>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</si>
  <si>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</si>
  <si>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</si>
  <si>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</si>
  <si>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</si>
  <si>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</si>
  <si>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</si>
  <si>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</si>
  <si>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</si>
  <si>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</si>
  <si>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</si>
  <si>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</si>
  <si>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</si>
  <si>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</si>
  <si>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</si>
  <si>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</si>
  <si>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</si>
  <si>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</si>
  <si>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</si>
  <si>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</si>
  <si>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</si>
  <si>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</si>
  <si>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</si>
  <si>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</si>
  <si>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</si>
  <si>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</si>
  <si>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</si>
  <si>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</si>
  <si>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</si>
  <si>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</si>
  <si>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</si>
  <si>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</si>
  <si>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</si>
  <si>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</si>
  <si>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</si>
  <si>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</si>
  <si>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</si>
  <si>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</si>
  <si>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</si>
  <si>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</si>
  <si>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</si>
  <si>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</si>
  <si>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</si>
  <si>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</si>
  <si>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</si>
  <si>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</si>
  <si>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</si>
  <si>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</si>
  <si>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</si>
  <si>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</si>
  <si>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</si>
  <si>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</si>
  <si>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</si>
  <si>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</si>
  <si>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</si>
  <si>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</si>
  <si>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</si>
  <si>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</si>
  <si>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</si>
  <si>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</si>
  <si>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</si>
  <si>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</si>
  <si>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</si>
  <si>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</si>
  <si>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</si>
  <si>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</si>
  <si>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</si>
  <si>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</si>
  <si>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</si>
  <si>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</si>
  <si>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</si>
  <si>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</si>
  <si>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</si>
  <si>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</si>
  <si>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</si>
  <si>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</si>
  <si>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</si>
  <si>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</si>
  <si>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</si>
  <si>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</si>
  <si>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</si>
  <si>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</si>
  <si>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</si>
  <si>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</si>
  <si>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</si>
  <si>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</si>
  <si>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</si>
  <si>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</si>
  <si>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</si>
  <si>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</si>
  <si>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</si>
  <si>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</si>
  <si>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</si>
  <si>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</si>
  <si>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</si>
  <si>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</si>
  <si>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</si>
  <si>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</si>
  <si>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</si>
  <si>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</si>
  <si>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</si>
  <si>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</si>
  <si>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</si>
  <si>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</si>
  <si>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</si>
  <si>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</si>
  <si>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</si>
  <si>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</si>
  <si>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</si>
  <si>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</si>
  <si>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</si>
  <si>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</si>
  <si>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</si>
  <si>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</si>
  <si>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</si>
  <si>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</si>
  <si>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</si>
  <si>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</si>
  <si>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</si>
  <si>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</si>
  <si>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</si>
  <si>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</si>
  <si>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</si>
  <si>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</si>
  <si>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</si>
  <si>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</si>
  <si>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</si>
  <si>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</si>
  <si>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</si>
  <si>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</si>
  <si>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</si>
  <si>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</si>
  <si>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</si>
  <si>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</si>
  <si>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</si>
  <si>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</si>
  <si>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</si>
  <si>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</si>
  <si>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</si>
  <si>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</si>
  <si>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</si>
  <si>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</si>
  <si>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</si>
  <si>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</si>
  <si>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</si>
  <si>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</si>
  <si>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</si>
  <si>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</si>
  <si>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</si>
  <si>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</si>
  <si>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</si>
  <si>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</si>
  <si>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</si>
  <si>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</si>
  <si>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</si>
  <si>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</si>
  <si>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</si>
  <si>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</si>
  <si>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</si>
  <si>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</si>
  <si>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</si>
  <si>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</si>
  <si>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</si>
  <si>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</si>
  <si>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</si>
  <si>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</si>
  <si>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</si>
  <si>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</si>
  <si>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</si>
  <si>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</si>
  <si>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</si>
  <si>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</si>
  <si>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</si>
  <si>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</si>
  <si>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</si>
  <si>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</si>
  <si>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</si>
  <si>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</si>
  <si>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</si>
  <si>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</si>
  <si>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</si>
  <si>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</si>
  <si>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</si>
  <si>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</si>
  <si>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</si>
  <si>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</si>
  <si>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</si>
  <si>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</si>
  <si>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</si>
  <si>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</si>
  <si>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</si>
  <si>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</si>
  <si>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</si>
  <si>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</si>
  <si>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</si>
  <si>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</si>
  <si>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</si>
  <si>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</si>
  <si>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</si>
  <si>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</si>
  <si>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</si>
  <si>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</si>
  <si>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</si>
  <si>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</si>
  <si>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</si>
  <si>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</si>
  <si>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</si>
  <si>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</si>
  <si>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</si>
  <si>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</si>
  <si>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</si>
  <si>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</si>
  <si>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</si>
  <si>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</si>
  <si>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</si>
  <si>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</si>
  <si>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</si>
  <si>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</si>
  <si>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</si>
  <si>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</si>
  <si>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</si>
  <si>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</si>
  <si>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</si>
  <si>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</si>
  <si>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</si>
  <si>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</si>
  <si>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</si>
  <si>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</si>
  <si>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</si>
  <si>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</si>
  <si>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</si>
  <si>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</si>
  <si>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</si>
  <si>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</si>
  <si>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</si>
  <si>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</si>
  <si>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</si>
  <si>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</si>
  <si>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</si>
  <si>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</si>
  <si>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</si>
  <si>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</si>
  <si>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</si>
  <si>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</si>
  <si>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</si>
  <si>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</si>
  <si>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</si>
  <si>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</si>
  <si>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</si>
  <si>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</si>
  <si>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</si>
  <si>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</si>
  <si>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</si>
  <si>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</si>
  <si>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</si>
  <si>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</si>
  <si>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</si>
  <si>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</si>
  <si>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</si>
  <si>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</si>
  <si>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</si>
  <si>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</si>
  <si>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</si>
  <si>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</si>
  <si>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</si>
  <si>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</si>
  <si>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</si>
  <si>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</si>
  <si>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</si>
  <si>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</si>
  <si>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</si>
  <si>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</si>
  <si>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</si>
  <si>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</si>
  <si>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</si>
  <si>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</si>
  <si>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</si>
  <si>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</si>
  <si>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</si>
  <si>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</si>
  <si>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</si>
  <si>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</si>
  <si>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</si>
  <si>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</si>
  <si>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</si>
  <si>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</si>
  <si>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</si>
  <si>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</si>
  <si>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</si>
  <si>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</si>
  <si>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</si>
  <si>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</si>
  <si>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</si>
  <si>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</si>
  <si>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</si>
  <si>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</si>
  <si>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</si>
  <si>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</si>
  <si>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</si>
  <si>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</si>
  <si>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</si>
  <si>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</si>
  <si>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</si>
  <si>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</si>
  <si>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</si>
  <si>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</si>
  <si>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</si>
  <si>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</si>
  <si>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</si>
  <si>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</si>
  <si>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</si>
  <si>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</si>
  <si>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</si>
  <si>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</si>
  <si>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</si>
  <si>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</si>
  <si>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</si>
  <si>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</si>
  <si>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</si>
  <si>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</si>
  <si>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</si>
  <si>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</si>
  <si>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</si>
  <si>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</si>
  <si>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</si>
  <si>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</si>
  <si>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</si>
  <si>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</si>
  <si>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</si>
  <si>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</si>
  <si>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</si>
  <si>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</si>
  <si>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</si>
  <si>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</si>
  <si>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</si>
  <si>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</si>
  <si>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</si>
  <si>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</si>
  <si>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</si>
  <si>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</si>
  <si>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</si>
  <si>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</si>
  <si>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</si>
  <si>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</si>
  <si>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</si>
  <si>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</si>
  <si>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</si>
  <si>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</si>
  <si>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</si>
  <si>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</si>
  <si>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</si>
  <si>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</si>
  <si>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</si>
  <si>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</si>
  <si>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</si>
  <si>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</si>
  <si>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</si>
  <si>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</si>
  <si>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</si>
  <si>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</si>
  <si>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</si>
  <si>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</si>
  <si>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</si>
  <si>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</si>
  <si>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</si>
  <si>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</si>
  <si>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</si>
  <si>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</si>
  <si>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</si>
  <si>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</si>
  <si>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</si>
  <si>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</si>
  <si>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</si>
  <si>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</si>
  <si>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</si>
  <si>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</si>
  <si>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</si>
  <si>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</si>
  <si>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</si>
  <si>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</si>
  <si>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</si>
  <si>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</si>
  <si>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</si>
  <si>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</si>
  <si>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</si>
  <si>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</si>
  <si>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</si>
  <si>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</si>
  <si>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</si>
  <si>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</si>
  <si>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</si>
  <si>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</si>
  <si>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</si>
  <si>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</si>
  <si>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</si>
  <si>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</si>
  <si>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</si>
  <si>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</si>
  <si>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</si>
  <si>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</si>
  <si>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</si>
  <si>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</si>
  <si>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</si>
  <si>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</si>
  <si>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</si>
  <si>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</si>
  <si>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</si>
  <si>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</si>
  <si>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</si>
  <si>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</si>
  <si>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</si>
  <si>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</si>
  <si>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</si>
  <si>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</si>
  <si>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</si>
  <si>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</si>
  <si>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</si>
  <si>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</si>
  <si>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</si>
  <si>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</si>
  <si>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</si>
  <si>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</si>
  <si>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</si>
  <si>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</si>
  <si>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</si>
  <si>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</si>
  <si>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</si>
  <si>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</si>
  <si>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</si>
  <si>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</si>
  <si>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</si>
  <si>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</si>
  <si>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</si>
  <si>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</si>
  <si>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</si>
  <si>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</si>
  <si>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</si>
  <si>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</si>
  <si>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</si>
  <si>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</si>
  <si>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</si>
  <si>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</si>
  <si>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</si>
  <si>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</si>
  <si>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</si>
  <si>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</si>
  <si>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</si>
  <si>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</si>
  <si>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</si>
  <si>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</si>
  <si>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</si>
  <si>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</si>
  <si>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</si>
  <si>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</si>
  <si>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</si>
  <si>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</si>
  <si>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</si>
  <si>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</si>
  <si>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</si>
  <si>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</si>
  <si>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</si>
  <si>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</si>
  <si>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</si>
  <si>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</si>
  <si>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</si>
  <si>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</si>
  <si>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</si>
  <si>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</si>
  <si>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</si>
  <si>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</si>
  <si>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</si>
  <si>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</si>
  <si>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</si>
  <si>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</si>
  <si>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</si>
  <si>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</si>
  <si>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</si>
  <si>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</si>
  <si>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</si>
  <si>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</si>
  <si>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</si>
  <si>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</si>
  <si>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</si>
  <si>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</si>
  <si>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</si>
  <si>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</si>
  <si>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</si>
  <si>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</si>
  <si>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</si>
  <si>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</si>
  <si>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</si>
  <si>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</si>
  <si>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</si>
  <si>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</si>
  <si>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</si>
  <si>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</si>
  <si>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</si>
  <si>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</si>
  <si>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</si>
  <si>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</si>
  <si>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</si>
  <si>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</si>
  <si>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</si>
  <si>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</si>
  <si>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</si>
  <si>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</si>
  <si>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</si>
  <si>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</si>
  <si>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</si>
  <si>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</si>
  <si>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</si>
  <si>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</si>
  <si>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</si>
  <si>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</si>
  <si>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</si>
  <si>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</si>
  <si>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</si>
  <si>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</si>
  <si>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</si>
  <si>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</si>
  <si>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</si>
  <si>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</si>
  <si>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</si>
  <si>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</si>
  <si>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</si>
  <si>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</si>
  <si>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</si>
  <si>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</si>
  <si>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</si>
  <si>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</si>
  <si>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</si>
  <si>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</si>
  <si>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</si>
  <si>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</si>
  <si>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</si>
  <si>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</si>
  <si>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</si>
  <si>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</si>
  <si>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</si>
  <si>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</si>
  <si>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</si>
  <si>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</si>
  <si>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</si>
  <si>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</si>
  <si>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</si>
  <si>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</si>
  <si>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</si>
  <si>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</si>
  <si>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</si>
  <si>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</si>
  <si>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</si>
  <si>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</si>
  <si>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</si>
  <si>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</si>
  <si>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</si>
  <si>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</si>
  <si>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</si>
  <si>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</si>
  <si>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</si>
  <si>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</si>
  <si>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</si>
  <si>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</si>
  <si>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</si>
  <si>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</si>
  <si>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</si>
  <si>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</si>
  <si>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</si>
  <si>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</si>
  <si>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</si>
  <si>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</si>
  <si>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</si>
  <si>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</si>
  <si>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</si>
  <si>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</si>
  <si>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</si>
  <si>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</si>
  <si>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</si>
  <si>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</si>
  <si>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</si>
  <si>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</si>
  <si>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</si>
  <si>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</si>
  <si>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</si>
  <si>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</si>
  <si>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</si>
  <si>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</si>
  <si>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</si>
  <si>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</si>
  <si>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</si>
  <si>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</si>
  <si>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</si>
  <si>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</si>
  <si>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</si>
  <si>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</si>
  <si>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</si>
  <si>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</si>
  <si>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</si>
  <si>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</si>
  <si>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</si>
  <si>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</si>
  <si>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</si>
  <si>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</si>
  <si>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</si>
  <si>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</si>
  <si>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</si>
  <si>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</si>
  <si>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</si>
  <si>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</si>
  <si>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</si>
  <si>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</si>
  <si>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</si>
  <si>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</si>
  <si>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</si>
  <si>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</si>
  <si>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</si>
  <si>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</si>
  <si>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</si>
  <si>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</si>
  <si>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</si>
  <si>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</si>
  <si>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</si>
  <si>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</si>
  <si>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</si>
  <si>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</si>
  <si>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</si>
  <si>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</si>
  <si>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</si>
  <si>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</si>
  <si>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</si>
  <si>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</si>
  <si>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</si>
  <si>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</si>
  <si>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</si>
  <si>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</si>
  <si>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</si>
  <si>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</si>
  <si>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</si>
  <si>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</si>
  <si>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</si>
  <si>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</si>
  <si>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</si>
  <si>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</si>
  <si>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</si>
  <si>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</si>
  <si>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</si>
  <si>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</si>
  <si>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</si>
  <si>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</si>
  <si>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</si>
  <si>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</si>
  <si>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</si>
  <si>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</si>
  <si>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</si>
  <si>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</si>
  <si>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</si>
  <si>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</si>
  <si>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</si>
  <si>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</si>
  <si>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</si>
  <si>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</si>
  <si>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</si>
  <si>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</si>
  <si>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</si>
  <si>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</si>
  <si>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</si>
  <si>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</si>
  <si>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</si>
  <si>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</si>
  <si>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</si>
  <si>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</si>
  <si>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</si>
  <si>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</si>
  <si>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</si>
  <si>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</si>
  <si>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</si>
  <si>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</si>
  <si>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</si>
  <si>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</si>
  <si>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</si>
  <si>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</si>
  <si>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</si>
  <si>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</si>
  <si>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</si>
  <si>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</si>
  <si>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</si>
  <si>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</si>
  <si>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</si>
  <si>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</si>
  <si>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</si>
  <si>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</si>
  <si>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</si>
  <si>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</si>
  <si>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</si>
  <si>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</si>
  <si>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</si>
  <si>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</si>
  <si>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</si>
  <si>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</si>
  <si>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</si>
  <si>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</si>
  <si>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</si>
  <si>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</si>
  <si>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</si>
  <si>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</si>
  <si>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</si>
  <si>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</si>
  <si>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</si>
  <si>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</si>
  <si>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</si>
  <si>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</si>
  <si>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</si>
  <si>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</si>
  <si>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</si>
  <si>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</si>
  <si>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</si>
  <si>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</si>
  <si>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</si>
  <si>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</si>
  <si>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</si>
  <si>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</si>
  <si>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</si>
  <si>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</si>
  <si>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</si>
  <si>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</si>
  <si>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</si>
  <si>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</si>
  <si>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</si>
  <si>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</si>
  <si>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</si>
  <si>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</si>
  <si>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</si>
  <si>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</si>
  <si>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</si>
  <si>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</si>
  <si>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</si>
  <si>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</si>
  <si>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</si>
  <si>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</si>
  <si>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</si>
  <si>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</si>
  <si>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</si>
  <si>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</si>
  <si>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</si>
  <si>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</si>
  <si>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</si>
  <si>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</si>
  <si>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</si>
  <si>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</si>
  <si>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</si>
  <si>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</si>
  <si>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</si>
  <si>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</si>
  <si>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</si>
  <si>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</si>
  <si>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</si>
  <si>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</si>
  <si>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</si>
  <si>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</si>
  <si>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</si>
  <si>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</si>
  <si>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</si>
  <si>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</si>
  <si>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</si>
  <si>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</si>
  <si>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</si>
  <si>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</si>
  <si>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</si>
  <si>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</si>
  <si>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</si>
  <si>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</si>
  <si>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</si>
  <si>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</si>
  <si>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</si>
  <si>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</si>
  <si>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</si>
  <si>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</si>
  <si>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</si>
  <si>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</si>
  <si>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</si>
  <si>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</si>
  <si>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</si>
  <si>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</si>
  <si>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</si>
  <si>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</si>
  <si>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</si>
  <si>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</si>
  <si>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</si>
  <si>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</si>
  <si>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</si>
  <si>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</si>
  <si>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</si>
  <si>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</si>
  <si>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</si>
  <si>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</si>
  <si>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</si>
  <si>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</si>
  <si>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</si>
  <si>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</si>
  <si>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</si>
  <si>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</si>
  <si>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</si>
  <si>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</si>
  <si>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</si>
  <si>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</si>
  <si>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</si>
  <si>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</si>
  <si>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</si>
  <si>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</si>
  <si>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</si>
  <si>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</si>
  <si>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</si>
  <si>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</si>
  <si>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</si>
  <si>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</si>
  <si>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</si>
  <si>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</si>
  <si>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</si>
  <si>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</si>
  <si>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</si>
  <si>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</si>
  <si>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</si>
  <si>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</si>
  <si>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</si>
  <si>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</si>
  <si>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</si>
  <si>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</si>
  <si>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</si>
  <si>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</si>
  <si>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</si>
  <si>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</si>
  <si>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</si>
  <si>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</si>
  <si>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</si>
  <si>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</si>
  <si>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</si>
  <si>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</si>
  <si>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</si>
  <si>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</si>
  <si>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</si>
  <si>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</si>
  <si>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</si>
  <si>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</si>
  <si>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</si>
  <si>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</si>
  <si>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</si>
  <si>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</si>
  <si>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</si>
  <si>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</si>
  <si>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</si>
  <si>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</si>
  <si>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</si>
  <si>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</si>
  <si>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</si>
  <si>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</si>
  <si>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</si>
  <si>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</si>
  <si>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</si>
  <si>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</si>
  <si>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</si>
  <si>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</si>
  <si>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</si>
  <si>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</si>
  <si>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</si>
  <si>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</si>
  <si>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</si>
  <si>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</si>
  <si>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</si>
  <si>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</si>
  <si>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</si>
  <si>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</si>
  <si>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</si>
  <si>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</si>
  <si>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</si>
  <si>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</si>
  <si>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</si>
  <si>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</si>
  <si>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</si>
  <si>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</si>
  <si>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</si>
  <si>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</si>
  <si>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</si>
  <si>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</si>
  <si>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</si>
  <si>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</si>
  <si>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</si>
  <si>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</si>
  <si>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</si>
  <si>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</si>
  <si>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</si>
  <si>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</si>
  <si>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</si>
  <si>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</si>
  <si>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</si>
  <si>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</si>
  <si>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</si>
  <si>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</si>
  <si>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</si>
  <si>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</si>
  <si>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</si>
  <si>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</si>
  <si>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</si>
  <si>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</si>
  <si>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</si>
  <si>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</si>
  <si>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</si>
  <si>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</si>
  <si>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</si>
  <si>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</si>
  <si>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</si>
  <si>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</si>
  <si>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</si>
  <si>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</si>
  <si>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</si>
  <si>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</si>
  <si>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</si>
  <si>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</si>
  <si>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</si>
  <si>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</si>
  <si>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</si>
  <si>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</si>
  <si>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</si>
  <si>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</si>
  <si>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</si>
  <si>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</si>
  <si>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</si>
  <si>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</si>
  <si>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</si>
  <si>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</si>
  <si>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</si>
  <si>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</si>
  <si>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</si>
  <si>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</si>
  <si>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</si>
  <si>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</si>
  <si>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</si>
  <si>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</si>
  <si>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</si>
  <si>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</si>
  <si>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</si>
  <si>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</si>
  <si>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</si>
  <si>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</si>
  <si>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</si>
  <si>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</si>
  <si>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</si>
  <si>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</si>
  <si>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</si>
  <si>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</si>
  <si>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</si>
  <si>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</si>
  <si>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</si>
  <si>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</si>
  <si>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</si>
  <si>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</si>
  <si>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</si>
  <si>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</si>
  <si>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</si>
  <si>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</si>
  <si>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</si>
  <si>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</si>
  <si>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</si>
  <si>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</si>
  <si>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</si>
  <si>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</si>
  <si>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</si>
  <si>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</si>
  <si>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</si>
  <si>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</si>
  <si>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</si>
  <si>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</si>
  <si>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</si>
  <si>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</si>
  <si>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</si>
  <si>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</si>
  <si>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</si>
  <si>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</si>
  <si>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</si>
  <si>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</si>
  <si>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</si>
  <si>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</si>
  <si>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</si>
  <si>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</si>
  <si>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</si>
  <si>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</si>
  <si>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</si>
  <si>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</si>
  <si>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</si>
  <si>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</si>
  <si>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</si>
  <si>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</si>
  <si>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</si>
  <si>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</si>
  <si>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</si>
  <si>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</si>
  <si>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</si>
  <si>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</si>
  <si>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</si>
  <si>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</si>
  <si>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</si>
  <si>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</si>
  <si>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</si>
  <si>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</si>
  <si>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</si>
  <si>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</si>
  <si>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</si>
  <si>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</si>
  <si>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</si>
  <si>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</si>
  <si>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</si>
  <si>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</si>
  <si>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</si>
  <si>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</si>
  <si>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</si>
  <si>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</si>
  <si>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</si>
  <si>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</si>
  <si>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</si>
  <si>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</si>
  <si>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</si>
  <si>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</si>
  <si>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</si>
  <si>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</si>
  <si>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</si>
  <si>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</si>
  <si>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</si>
  <si>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</si>
  <si>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</si>
  <si>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</si>
  <si>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</si>
  <si>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</si>
  <si>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</si>
  <si>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</si>
  <si>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</si>
  <si>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</si>
  <si>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</si>
  <si>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</si>
  <si>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</si>
  <si>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</si>
  <si>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</si>
  <si>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</si>
  <si>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</si>
  <si>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</si>
  <si>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</si>
  <si>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</si>
  <si>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</si>
  <si>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</si>
  <si>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</si>
  <si>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</si>
  <si>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</si>
  <si>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</si>
  <si>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</si>
  <si>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</si>
  <si>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</si>
  <si>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</si>
  <si>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</si>
  <si>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</si>
  <si>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</si>
  <si>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</si>
  <si>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</si>
  <si>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</si>
  <si>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</si>
  <si>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</si>
  <si>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</si>
  <si>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</si>
  <si>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</si>
  <si>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</si>
  <si>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</si>
  <si>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</si>
  <si>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</si>
  <si>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</si>
  <si>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</si>
  <si>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</si>
  <si>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</si>
  <si>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</si>
  <si>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</si>
  <si>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</si>
  <si>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</si>
  <si>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</si>
  <si>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</si>
  <si>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</si>
  <si>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</si>
  <si>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</si>
  <si>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</si>
  <si>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</si>
  <si>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</si>
  <si>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</si>
  <si>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</si>
  <si>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</si>
  <si>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</si>
  <si>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</si>
  <si>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</si>
  <si>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</si>
  <si>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</si>
  <si>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</si>
  <si>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</si>
  <si>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</si>
  <si>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</si>
  <si>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</si>
  <si>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</si>
  <si>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</si>
  <si>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</si>
  <si>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</si>
  <si>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</si>
  <si>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</si>
  <si>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</si>
  <si>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</si>
  <si>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</si>
  <si>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</si>
  <si>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</si>
  <si>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</si>
  <si>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</si>
  <si>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</si>
  <si>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</si>
  <si>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</si>
  <si>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</si>
  <si>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</si>
  <si>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</si>
  <si>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</si>
  <si>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</si>
  <si>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</si>
  <si>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</si>
  <si>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</si>
  <si>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</si>
  <si>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</si>
  <si>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</si>
  <si>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</si>
  <si>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</si>
  <si>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</si>
  <si>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</si>
  <si>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</si>
  <si>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</si>
  <si>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</si>
  <si>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</si>
  <si>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</si>
  <si>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</si>
  <si>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</si>
  <si>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</si>
  <si>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</si>
  <si>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</si>
  <si>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</si>
  <si>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</si>
  <si>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</si>
  <si>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</si>
  <si>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</si>
  <si>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</si>
  <si>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</si>
  <si>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</si>
  <si>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</si>
  <si>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</si>
  <si>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</si>
  <si>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</si>
  <si>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</si>
  <si>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</si>
  <si>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</si>
  <si>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</si>
  <si>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</si>
  <si>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</si>
  <si>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</si>
  <si>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</si>
  <si>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</si>
  <si>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</si>
  <si>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</si>
  <si>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</si>
  <si>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</si>
  <si>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</si>
  <si>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</si>
  <si>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</si>
  <si>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</si>
  <si>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</si>
  <si>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</si>
  <si>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</si>
  <si>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</si>
  <si>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</si>
  <si>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</si>
  <si>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</si>
  <si>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</si>
  <si>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</si>
  <si>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</si>
  <si>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</si>
  <si>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</si>
  <si>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</si>
  <si>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</si>
  <si>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</si>
  <si>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</si>
  <si>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</si>
  <si>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</si>
  <si>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</si>
  <si>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</si>
  <si>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</si>
  <si>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</si>
  <si>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</si>
  <si>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</si>
  <si>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</si>
  <si>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</si>
  <si>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</si>
  <si>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</si>
  <si>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</si>
  <si>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</si>
  <si>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</si>
  <si>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</si>
  <si>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</si>
  <si>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</si>
  <si>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</si>
  <si>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</si>
  <si>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</si>
  <si>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</si>
  <si>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</si>
  <si>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</si>
  <si>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</si>
  <si>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</si>
  <si>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</si>
  <si>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</si>
  <si>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</si>
  <si>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</si>
  <si>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</si>
  <si>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</si>
  <si>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</si>
  <si>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</si>
  <si>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</si>
  <si>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</si>
  <si>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</si>
  <si>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</si>
  <si>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</si>
  <si>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</si>
  <si>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</si>
  <si>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</si>
  <si>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</si>
  <si>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</si>
  <si>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</si>
  <si>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</si>
  <si>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</si>
  <si>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</si>
  <si>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</si>
  <si>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</si>
  <si>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</si>
  <si>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</si>
  <si>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</si>
  <si>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</si>
  <si>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</si>
  <si>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</si>
  <si>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</si>
  <si>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</si>
  <si>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</si>
  <si>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</si>
  <si>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</si>
  <si>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</si>
  <si>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</si>
  <si>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</si>
  <si>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</si>
  <si>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</si>
  <si>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</si>
  <si>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</si>
  <si>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</si>
  <si>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</si>
  <si>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</si>
  <si>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</si>
  <si>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</si>
  <si>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</si>
  <si>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</si>
  <si>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</si>
  <si>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</si>
  <si>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</si>
  <si>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</si>
  <si>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</si>
  <si>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</si>
  <si>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</si>
  <si>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</si>
  <si>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</si>
  <si>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</si>
  <si>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</si>
  <si>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</si>
  <si>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</si>
  <si>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</si>
  <si>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</si>
  <si>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</si>
  <si>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</si>
  <si>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</si>
  <si>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</si>
  <si>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</si>
  <si>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</si>
  <si>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</si>
  <si>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</si>
  <si>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</si>
  <si>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</si>
  <si>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</si>
  <si>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</si>
  <si>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</si>
  <si>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</si>
  <si>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</si>
  <si>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</si>
  <si>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</si>
  <si>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</si>
  <si>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</si>
  <si>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</si>
  <si>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</si>
  <si>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</si>
  <si>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</si>
  <si>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</si>
  <si>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</si>
  <si>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</si>
  <si>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</si>
  <si>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</si>
  <si>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</si>
  <si>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</si>
  <si>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</si>
  <si>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</si>
  <si>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</si>
  <si>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</si>
  <si>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</si>
  <si>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</si>
  <si>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</si>
  <si>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</si>
  <si>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</si>
  <si>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</si>
  <si>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</si>
  <si>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</si>
  <si>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</si>
  <si>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</si>
  <si>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</si>
  <si>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</si>
  <si>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</si>
  <si>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</si>
  <si>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</si>
  <si>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</si>
  <si>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</si>
  <si>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</si>
  <si>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</si>
  <si>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</si>
  <si>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</si>
  <si>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</si>
  <si>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</si>
  <si>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</si>
  <si>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</si>
  <si>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</si>
  <si>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</si>
  <si>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</si>
  <si>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</si>
  <si>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</si>
  <si>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</si>
  <si>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</si>
  <si>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</si>
  <si>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</si>
  <si>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</si>
  <si>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</si>
  <si>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</si>
  <si>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</si>
  <si>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</si>
  <si>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</si>
  <si>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</si>
  <si>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</si>
  <si>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</si>
  <si>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</si>
  <si>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</si>
  <si>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</si>
  <si>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</si>
  <si>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</si>
  <si>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</si>
  <si>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</si>
  <si>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</si>
  <si>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</si>
  <si>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</si>
  <si>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</si>
  <si>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</si>
  <si>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</si>
  <si>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</si>
  <si>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</si>
  <si>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</si>
  <si>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</si>
  <si>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</si>
  <si>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</si>
  <si>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</si>
  <si>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</si>
  <si>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</si>
  <si>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</si>
  <si>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</si>
  <si>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</si>
  <si>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</si>
  <si>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</si>
  <si>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</si>
  <si>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</si>
  <si>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</si>
  <si>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</si>
  <si>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</si>
  <si>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</si>
  <si>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</si>
  <si>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</si>
  <si>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</si>
  <si>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</si>
  <si>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</si>
  <si>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</si>
  <si>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</si>
  <si>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</si>
  <si>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</si>
  <si>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</si>
  <si>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</si>
  <si>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</si>
  <si>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</si>
  <si>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</si>
  <si>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</si>
  <si>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</si>
  <si>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</si>
  <si>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</si>
  <si>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</si>
  <si>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</si>
  <si>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</si>
  <si>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</si>
  <si>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</si>
  <si>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</si>
  <si>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</si>
  <si>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</si>
  <si>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</si>
  <si>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</si>
  <si>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</si>
  <si>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</si>
  <si>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</si>
  <si>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</si>
  <si>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</si>
  <si>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</si>
  <si>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</si>
  <si>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</si>
  <si>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</si>
  <si>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</si>
  <si>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</si>
  <si>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</si>
  <si>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</si>
  <si>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</si>
  <si>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</si>
  <si>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</si>
  <si>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</si>
  <si>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</si>
  <si>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</si>
  <si>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</si>
  <si>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</si>
  <si>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</si>
  <si>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</si>
  <si>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</si>
  <si>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</si>
  <si>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</si>
  <si>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</si>
  <si>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</si>
  <si>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</si>
  <si>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</si>
  <si>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</si>
  <si>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</si>
  <si>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</si>
  <si>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</si>
  <si>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</si>
  <si>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</si>
  <si>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</si>
  <si>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</si>
  <si>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</si>
  <si>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</si>
  <si>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</si>
  <si>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</si>
  <si>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</si>
  <si>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</si>
  <si>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</si>
  <si>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</si>
  <si>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</si>
  <si>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</si>
  <si>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</si>
  <si>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</si>
  <si>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</si>
  <si>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</si>
  <si>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</si>
  <si>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</si>
  <si>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</si>
  <si>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</si>
  <si>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</si>
  <si>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</si>
  <si>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</si>
  <si>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</si>
  <si>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</si>
  <si>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</si>
  <si>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</si>
  <si>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</si>
  <si>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</si>
  <si>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</si>
  <si>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</si>
  <si>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</si>
  <si>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</si>
  <si>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</si>
  <si>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</si>
  <si>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</si>
  <si>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</si>
  <si>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</si>
  <si>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</si>
  <si>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</si>
  <si>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</si>
  <si>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</si>
  <si>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</si>
  <si>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</si>
  <si>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</si>
  <si>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</si>
  <si>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</si>
  <si>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</si>
  <si>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</si>
  <si>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</si>
  <si>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</si>
  <si>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</si>
  <si>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</si>
  <si>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</si>
  <si>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</si>
  <si>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</si>
  <si>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</si>
  <si>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</si>
  <si>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</si>
  <si>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</si>
  <si>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</si>
  <si>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</si>
  <si>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</si>
  <si>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</si>
  <si>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</si>
  <si>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</si>
  <si>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</si>
  <si>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</si>
  <si>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</si>
  <si>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</si>
  <si>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</si>
  <si>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</si>
  <si>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</si>
  <si>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</si>
  <si>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</si>
  <si>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</si>
  <si>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</si>
  <si>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</si>
  <si>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</si>
  <si>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</si>
  <si>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</si>
  <si>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</si>
  <si>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</si>
  <si>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</si>
  <si>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</si>
  <si>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</si>
  <si>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</si>
  <si>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</si>
  <si>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</si>
  <si>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</si>
  <si>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</si>
  <si>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</si>
  <si>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</si>
  <si>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</si>
  <si>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</si>
  <si>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</si>
  <si>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</si>
  <si>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</si>
  <si>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</si>
  <si>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</si>
  <si>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</si>
  <si>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</si>
  <si>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</si>
  <si>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</si>
  <si>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</si>
  <si>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</si>
  <si>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</si>
  <si>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</si>
  <si>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</si>
  <si>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</si>
  <si>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</si>
  <si>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</si>
  <si>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</si>
  <si>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</si>
  <si>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</si>
  <si>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</si>
  <si>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</si>
  <si>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</si>
  <si>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</si>
  <si>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</si>
  <si>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</si>
  <si>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</si>
  <si>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</si>
  <si>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</si>
  <si>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</si>
  <si>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</si>
  <si>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</si>
  <si>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</si>
  <si>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</si>
  <si>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</si>
  <si>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</si>
  <si>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</si>
  <si>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</si>
  <si>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</si>
  <si>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</si>
  <si>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</si>
  <si>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</si>
  <si>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</si>
  <si>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</si>
  <si>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</si>
  <si>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</si>
  <si>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</si>
  <si>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</si>
  <si>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</si>
  <si>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</si>
  <si>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</si>
  <si>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</si>
  <si>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</si>
  <si>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</si>
  <si>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</si>
  <si>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</si>
  <si>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</si>
  <si>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</si>
  <si>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</si>
  <si>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</si>
  <si>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</si>
  <si>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</si>
  <si>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</si>
  <si>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</si>
  <si>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</si>
  <si>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</si>
  <si>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</si>
  <si>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</si>
  <si>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</si>
  <si>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</si>
  <si>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</si>
  <si>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</si>
  <si>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</si>
  <si>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</si>
  <si>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</si>
  <si>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</si>
  <si>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</si>
  <si>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</si>
  <si>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</si>
  <si>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</si>
  <si>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</si>
  <si>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</si>
  <si>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</si>
  <si>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</si>
  <si>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</si>
  <si>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</si>
  <si>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</si>
  <si>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</si>
  <si>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</si>
  <si>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</si>
  <si>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</si>
  <si>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</si>
  <si>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</si>
  <si>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</si>
  <si>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</si>
  <si>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</si>
  <si>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</si>
  <si>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</si>
  <si>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</si>
  <si>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</si>
  <si>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</si>
  <si>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</si>
  <si>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</si>
  <si>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</si>
  <si>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</si>
  <si>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</si>
  <si>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</si>
  <si>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</si>
  <si>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</si>
  <si>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</si>
  <si>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</si>
  <si>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</si>
  <si>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</si>
  <si>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</si>
  <si>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</si>
  <si>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</si>
  <si>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</si>
  <si>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</si>
  <si>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</si>
  <si>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</si>
  <si>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</si>
  <si>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</si>
  <si>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</si>
  <si>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</si>
  <si>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</si>
  <si>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</si>
  <si>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</si>
  <si>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</si>
  <si>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</si>
  <si>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</si>
  <si>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</si>
  <si>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</si>
  <si>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</si>
  <si>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</si>
  <si>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</si>
  <si>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</si>
  <si>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</si>
  <si>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</si>
  <si>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</si>
  <si>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</si>
  <si>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</si>
  <si>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</si>
  <si>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</si>
  <si>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</si>
  <si>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</si>
  <si>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</si>
  <si>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</si>
  <si>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</si>
  <si>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</si>
  <si>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</si>
  <si>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</si>
  <si>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</si>
  <si>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</si>
  <si>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</si>
  <si>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</si>
  <si>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</si>
  <si>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</si>
  <si>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</si>
  <si>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</si>
  <si>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</si>
  <si>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</si>
  <si>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</si>
  <si>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</si>
  <si>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</si>
  <si>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</si>
  <si>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</si>
  <si>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</si>
  <si>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</si>
  <si>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</si>
  <si>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</si>
  <si>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</si>
  <si>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</si>
  <si>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</si>
  <si>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</si>
  <si>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</si>
  <si>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</si>
  <si>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</si>
  <si>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</si>
  <si>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</si>
  <si>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</si>
  <si>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</si>
  <si>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</si>
  <si>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</si>
  <si>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</si>
  <si>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</si>
  <si>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</si>
  <si>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</si>
  <si>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</si>
  <si>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</si>
  <si>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</si>
  <si>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</si>
  <si>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</si>
  <si>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</si>
  <si>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</si>
  <si>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</si>
  <si>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</si>
  <si>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</si>
  <si>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</si>
  <si>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</si>
  <si>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</si>
  <si>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</si>
  <si>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</si>
  <si>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</si>
  <si>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</si>
  <si>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</si>
  <si>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</si>
  <si>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</si>
  <si>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</si>
  <si>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</si>
  <si>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</si>
  <si>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</si>
  <si>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</si>
  <si>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</si>
  <si>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</si>
  <si>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</si>
  <si>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</si>
  <si>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</si>
  <si>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</si>
  <si>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</si>
  <si>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</si>
  <si>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</si>
  <si>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</si>
  <si>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</si>
  <si>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</si>
  <si>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</si>
  <si>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</si>
  <si>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</si>
  <si>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</si>
  <si>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</si>
  <si>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</si>
  <si>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</si>
  <si>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</si>
  <si>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</si>
  <si>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</si>
  <si>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</si>
  <si>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</si>
  <si>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</si>
  <si>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</si>
  <si>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</si>
  <si>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</si>
  <si>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</si>
  <si>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</si>
  <si>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</si>
  <si>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</si>
  <si>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</si>
  <si>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</si>
  <si>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</si>
  <si>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</si>
  <si>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</si>
  <si>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</si>
  <si>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</si>
  <si>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</si>
  <si>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</si>
  <si>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</si>
  <si>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</si>
  <si>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</si>
  <si>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</si>
  <si>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</si>
  <si>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</si>
  <si>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</si>
  <si>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</si>
  <si>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</si>
  <si>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</si>
  <si>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</si>
  <si>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</si>
  <si>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</si>
  <si>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</si>
  <si>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</si>
  <si>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</si>
  <si>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</si>
  <si>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</si>
  <si>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</si>
  <si>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</si>
  <si>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</si>
  <si>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</si>
  <si>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</si>
  <si>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</si>
  <si>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</si>
  <si>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</si>
  <si>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</si>
  <si>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</si>
  <si>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</si>
  <si>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</si>
  <si>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</si>
  <si>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</si>
  <si>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</si>
  <si>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</si>
  <si>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</si>
  <si>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</si>
  <si>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</si>
  <si>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</si>
  <si>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</si>
  <si>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</si>
  <si>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</si>
  <si>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</si>
  <si>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</si>
  <si>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</si>
  <si>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</si>
  <si>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</si>
  <si>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</si>
  <si>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</si>
  <si>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</si>
  <si>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</si>
  <si>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</si>
  <si>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</si>
  <si>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</si>
  <si>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</si>
  <si>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</si>
  <si>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</si>
  <si>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</si>
  <si>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</si>
  <si>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</si>
  <si>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</si>
  <si>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</si>
  <si>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</si>
  <si>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</si>
  <si>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</si>
  <si>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</si>
  <si>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</si>
  <si>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</si>
  <si>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</si>
  <si>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</si>
  <si>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</si>
  <si>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</si>
  <si>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</si>
  <si>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</si>
  <si>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</si>
  <si>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</si>
  <si>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</si>
  <si>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</si>
  <si>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</si>
  <si>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</si>
  <si>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</si>
  <si>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</si>
  <si>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</si>
  <si>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</si>
  <si>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</si>
  <si>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</si>
  <si>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</si>
  <si>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</si>
  <si>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</si>
  <si>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</si>
  <si>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</si>
  <si>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</si>
  <si>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</si>
  <si>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</si>
  <si>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</si>
  <si>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</si>
  <si>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</si>
  <si>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</si>
  <si>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</si>
  <si>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</si>
  <si>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</si>
  <si>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</si>
  <si>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</si>
  <si>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</si>
  <si>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</si>
  <si>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</si>
  <si>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</si>
  <si>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</si>
  <si>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</si>
  <si>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</si>
  <si>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</si>
  <si>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</si>
  <si>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</si>
  <si>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</si>
  <si>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</si>
  <si>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</si>
  <si>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</si>
  <si>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</si>
  <si>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</si>
  <si>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</si>
  <si>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</si>
  <si>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</si>
  <si>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</si>
  <si>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</si>
  <si>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</si>
  <si>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</si>
  <si>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</si>
  <si>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</si>
  <si>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</si>
  <si>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</si>
  <si>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</si>
  <si>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</si>
  <si>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</si>
  <si>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</si>
  <si>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</si>
  <si>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</si>
  <si>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</si>
  <si>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</si>
  <si>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</si>
  <si>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</si>
  <si>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</si>
  <si>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</si>
  <si>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</si>
  <si>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</si>
  <si>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</si>
  <si>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</si>
  <si>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</si>
  <si>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</si>
  <si>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</si>
  <si>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</si>
  <si>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</si>
  <si>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</si>
  <si>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</si>
  <si>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</si>
  <si>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</si>
  <si>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</si>
  <si>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</si>
  <si>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</si>
  <si>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</si>
  <si>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</si>
  <si>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</si>
  <si>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</si>
  <si>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</si>
  <si>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</si>
  <si>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</si>
  <si>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</si>
  <si>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</si>
  <si>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</si>
  <si>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</si>
  <si>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</si>
  <si>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</si>
  <si>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</si>
  <si>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</si>
  <si>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</si>
  <si>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</si>
  <si>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</si>
  <si>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</si>
  <si>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</si>
  <si>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</si>
  <si>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</si>
  <si>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</si>
  <si>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</si>
  <si>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</si>
  <si>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</si>
  <si>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</si>
  <si>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</si>
  <si>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</si>
  <si>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</si>
  <si>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</si>
  <si>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</si>
  <si>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</si>
  <si>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</si>
  <si>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</si>
  <si>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</si>
  <si>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</si>
  <si>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</si>
  <si>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</si>
  <si>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</si>
  <si>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</si>
  <si>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</si>
  <si>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</si>
  <si>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</si>
  <si>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</si>
  <si>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</si>
  <si>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</si>
  <si>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</si>
  <si>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</si>
  <si>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</si>
  <si>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</si>
  <si>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</si>
  <si>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</si>
  <si>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</si>
  <si>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</si>
  <si>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</si>
  <si>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</si>
  <si>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</si>
  <si>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</si>
  <si>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</si>
  <si>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</si>
  <si>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</si>
  <si>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</si>
  <si>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</si>
  <si>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</si>
  <si>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</si>
  <si>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</si>
  <si>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</si>
  <si>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</si>
  <si>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</si>
  <si>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</si>
  <si>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</si>
  <si>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</si>
  <si>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</si>
  <si>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</si>
  <si>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</si>
  <si>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</si>
  <si>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</si>
  <si>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</si>
  <si>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</si>
  <si>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</si>
  <si>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</si>
  <si>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</si>
  <si>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</si>
  <si>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</si>
  <si>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</si>
  <si>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</si>
  <si>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</si>
  <si>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</si>
  <si>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</si>
  <si>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</si>
  <si>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</si>
  <si>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</si>
  <si>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</si>
  <si>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</si>
  <si>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</si>
  <si>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</si>
  <si>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</si>
  <si>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</si>
  <si>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</si>
  <si>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</si>
  <si>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</si>
  <si>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</si>
  <si>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</si>
  <si>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</si>
  <si>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</si>
  <si>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</si>
  <si>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</si>
  <si>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</si>
  <si>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</si>
  <si>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</si>
  <si>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</si>
  <si>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</si>
  <si>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</si>
  <si>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</si>
  <si>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</si>
  <si>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</si>
  <si>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</si>
  <si>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</si>
  <si>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</si>
  <si>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</si>
  <si>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</si>
  <si>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</si>
  <si>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</si>
  <si>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</si>
  <si>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</si>
  <si>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</si>
  <si>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</si>
  <si>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</si>
  <si>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</si>
  <si>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</si>
  <si>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</si>
  <si>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</si>
  <si>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</si>
  <si>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</si>
  <si>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</si>
  <si>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</si>
  <si>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</si>
  <si>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</si>
  <si>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</si>
  <si>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</si>
  <si>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</si>
  <si>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</si>
  <si>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</si>
  <si>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</si>
  <si>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</si>
  <si>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</si>
  <si>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</si>
  <si>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</si>
  <si>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</si>
  <si>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</si>
  <si>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</si>
  <si>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</si>
  <si>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</si>
  <si>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</si>
  <si>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</si>
  <si>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</si>
  <si>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</si>
  <si>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</si>
  <si>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</si>
  <si>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</si>
  <si>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</si>
  <si>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</si>
  <si>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</si>
  <si>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</si>
  <si>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</si>
  <si>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</si>
  <si>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</si>
  <si>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</si>
  <si>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</si>
  <si>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</si>
  <si>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</si>
  <si>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</si>
  <si>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</si>
  <si>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</si>
  <si>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</si>
  <si>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</si>
  <si>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</si>
  <si>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</si>
  <si>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</si>
  <si>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</si>
  <si>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</si>
  <si>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</si>
  <si>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</si>
  <si>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</si>
  <si>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</si>
  <si>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</si>
  <si>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</si>
  <si>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</si>
  <si>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</si>
  <si>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</si>
  <si>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</si>
  <si>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</si>
  <si>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</si>
  <si>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</si>
  <si>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</si>
  <si>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</si>
  <si>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</si>
  <si>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</si>
  <si>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</si>
  <si>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</si>
  <si>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</si>
  <si>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</si>
  <si>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</si>
  <si>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</si>
  <si>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</si>
  <si>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</si>
  <si>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</si>
  <si>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</si>
  <si>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</si>
  <si>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</si>
  <si>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</si>
  <si>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</si>
  <si>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</si>
  <si>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</si>
  <si>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</si>
  <si>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</si>
  <si>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</si>
  <si>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</si>
  <si>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</si>
  <si>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</si>
  <si>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</si>
  <si>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</si>
  <si>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</si>
  <si>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</si>
  <si>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</si>
  <si>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</si>
  <si>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</si>
  <si>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</si>
  <si>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</si>
  <si>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</si>
  <si>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</si>
  <si>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</si>
  <si>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</si>
  <si>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</si>
  <si>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</si>
  <si>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</si>
  <si>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</si>
  <si>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</si>
  <si>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</si>
  <si>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</si>
  <si>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</si>
  <si>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</si>
  <si>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</si>
  <si>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</si>
  <si>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</si>
  <si>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</si>
  <si>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</si>
  <si>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</si>
  <si>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</si>
  <si>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</si>
  <si>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</si>
  <si>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</si>
  <si>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</si>
  <si>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</si>
  <si>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</si>
  <si>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</si>
  <si>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</si>
  <si>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</si>
  <si>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</si>
  <si>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</si>
  <si>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</si>
  <si>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</si>
  <si>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</si>
  <si>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</si>
  <si>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</si>
  <si>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</si>
  <si>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</si>
  <si>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</si>
  <si>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</si>
  <si>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</si>
  <si>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</si>
  <si>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</si>
  <si>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</si>
  <si>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</si>
  <si>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</si>
  <si>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</si>
  <si>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</si>
  <si>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</si>
  <si>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</si>
  <si>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</si>
  <si>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</si>
  <si>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</si>
  <si>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</si>
  <si>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</si>
  <si>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</si>
  <si>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</si>
  <si>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</si>
  <si>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</si>
  <si>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</si>
  <si>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</si>
  <si>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</si>
  <si>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</si>
  <si>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</si>
  <si>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</si>
  <si>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</si>
  <si>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</si>
  <si>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</si>
  <si>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</si>
  <si>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</si>
  <si>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</si>
  <si>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</si>
  <si>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</si>
  <si>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</si>
  <si>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</si>
  <si>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</si>
  <si>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</si>
  <si>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</si>
  <si>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</si>
  <si>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</si>
  <si>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</si>
  <si>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</si>
  <si>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</si>
  <si>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</si>
  <si>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</si>
  <si>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</si>
  <si>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</si>
  <si>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</si>
  <si>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</si>
  <si>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</si>
  <si>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</si>
  <si>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</si>
  <si>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</si>
  <si>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</si>
  <si>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</si>
  <si>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</si>
  <si>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</si>
  <si>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</si>
  <si>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</si>
  <si>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</si>
  <si>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</si>
  <si>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</si>
  <si>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</si>
  <si>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</si>
  <si>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</si>
  <si>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</si>
  <si>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</si>
  <si>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</si>
  <si>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</si>
  <si>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</si>
  <si>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</si>
  <si>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</si>
  <si>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</si>
  <si>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</si>
  <si>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</si>
  <si>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</si>
  <si>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</si>
  <si>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</si>
  <si>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</si>
  <si>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</si>
  <si>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</si>
  <si>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</si>
  <si>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</si>
  <si>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</si>
  <si>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</si>
  <si>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</si>
  <si>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</si>
  <si>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</si>
  <si>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</si>
  <si>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</si>
  <si>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</si>
  <si>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</si>
  <si>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</si>
  <si>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</si>
  <si>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</si>
  <si>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</si>
  <si>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</si>
  <si>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</si>
  <si>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</si>
  <si>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</si>
  <si>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</si>
  <si>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</si>
  <si>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</si>
  <si>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</si>
  <si>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</si>
  <si>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</si>
  <si>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</si>
  <si>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</si>
  <si>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</si>
  <si>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</si>
  <si>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</si>
  <si>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</si>
  <si>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</si>
  <si>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</si>
  <si>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</si>
  <si>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</si>
  <si>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</si>
  <si>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</si>
  <si>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</si>
  <si>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</si>
  <si>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</si>
  <si>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</si>
  <si>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</si>
  <si>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</si>
  <si>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</si>
  <si>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</si>
  <si>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</si>
  <si>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</si>
  <si>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</si>
  <si>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</si>
  <si>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</si>
  <si>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</si>
  <si>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</si>
  <si>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</si>
  <si>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</si>
  <si>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</si>
  <si>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</si>
  <si>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</si>
  <si>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</si>
  <si>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</si>
  <si>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</si>
  <si>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</si>
  <si>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</si>
  <si>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</si>
  <si>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</si>
  <si>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</si>
  <si>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</si>
  <si>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</si>
  <si>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</si>
  <si>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</si>
  <si>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</si>
  <si>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</si>
  <si>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</si>
  <si>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</si>
  <si>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</si>
  <si>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</si>
  <si>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</si>
  <si>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</si>
  <si>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</si>
  <si>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</si>
  <si>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</si>
  <si>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</si>
  <si>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</si>
  <si>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</si>
  <si>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</si>
  <si>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</si>
  <si>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</si>
  <si>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</si>
  <si>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</si>
  <si>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</si>
  <si>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</si>
  <si>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</si>
  <si>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</si>
  <si>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</si>
  <si>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</si>
  <si>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</si>
  <si>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</si>
  <si>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</si>
  <si>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</si>
  <si>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</si>
  <si>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</si>
  <si>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</si>
  <si>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</si>
  <si>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</si>
  <si>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</si>
  <si>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</si>
  <si>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</si>
  <si>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</si>
  <si>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</si>
  <si>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</si>
  <si>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</si>
  <si>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</si>
  <si>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</si>
  <si>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</si>
  <si>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</si>
  <si>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</si>
  <si>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</si>
  <si>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</si>
  <si>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</si>
  <si>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</si>
  <si>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</si>
  <si>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</si>
  <si>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</si>
  <si>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</si>
  <si>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</si>
  <si>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</si>
  <si>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</si>
  <si>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</si>
  <si>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</si>
  <si>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</si>
  <si>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</si>
  <si>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</si>
  <si>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</si>
  <si>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</si>
  <si>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</si>
  <si>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</si>
  <si>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</si>
  <si>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</si>
  <si>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</si>
  <si>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</si>
  <si>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</si>
  <si>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</si>
  <si>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</si>
  <si>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</si>
  <si>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</si>
  <si>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</si>
  <si>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</si>
  <si>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</si>
  <si>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</si>
  <si>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</si>
  <si>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</si>
  <si>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</si>
  <si>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</si>
  <si>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</si>
  <si>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</si>
  <si>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</si>
  <si>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</si>
  <si>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</si>
  <si>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</si>
  <si>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</si>
  <si>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</si>
  <si>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</si>
  <si>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</si>
  <si>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</si>
  <si>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</si>
  <si>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</si>
  <si>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</si>
  <si>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</si>
  <si>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</si>
  <si>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</si>
  <si>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</si>
  <si>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</si>
  <si>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</si>
  <si>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</si>
  <si>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</si>
  <si>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</si>
  <si>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</si>
  <si>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</si>
  <si>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</si>
  <si>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</si>
  <si>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</si>
  <si>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</si>
  <si>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</si>
  <si>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</si>
  <si>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</si>
  <si>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</si>
  <si>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</si>
  <si>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</si>
  <si>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</si>
  <si>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</si>
  <si>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</si>
  <si>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</si>
  <si>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</si>
  <si>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</si>
  <si>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</si>
  <si>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</si>
  <si>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</si>
  <si>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</si>
  <si>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</si>
  <si>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</si>
  <si>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</si>
  <si>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</si>
  <si>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</si>
  <si>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</si>
  <si>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</si>
  <si>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</si>
  <si>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</si>
  <si>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</si>
  <si>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</si>
  <si>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</si>
  <si>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</si>
  <si>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</si>
  <si>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</si>
  <si>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</si>
  <si>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</si>
  <si>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</si>
  <si>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</si>
  <si>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</si>
  <si>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</si>
  <si>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</si>
  <si>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</si>
  <si>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</si>
  <si>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</si>
  <si>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</si>
  <si>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</si>
  <si>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</si>
  <si>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</si>
  <si>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</si>
  <si>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</si>
  <si>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</si>
  <si>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</si>
  <si>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</si>
  <si>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</si>
  <si>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</si>
  <si>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</si>
  <si>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</si>
  <si>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</si>
  <si>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</si>
  <si>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</si>
  <si>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</si>
  <si>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</si>
  <si>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</si>
  <si>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</si>
  <si>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</si>
  <si>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</si>
  <si>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</si>
  <si>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</si>
  <si>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</si>
  <si>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</si>
  <si>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</si>
  <si>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</si>
  <si>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</si>
  <si>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</si>
  <si>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</si>
  <si>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</si>
  <si>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</si>
  <si>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</si>
  <si>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</si>
  <si>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</si>
  <si>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</si>
  <si>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</si>
  <si>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</si>
  <si>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</si>
  <si>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</si>
  <si>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</si>
  <si>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</si>
  <si>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</si>
  <si>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</si>
  <si>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</si>
  <si>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</si>
  <si>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</si>
  <si>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</si>
  <si>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</si>
  <si>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</si>
  <si>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</si>
  <si>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</si>
  <si>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</si>
  <si>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</si>
  <si>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</si>
  <si>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</si>
  <si>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</si>
  <si>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</si>
  <si>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</si>
  <si>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</si>
  <si>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</si>
  <si>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</si>
  <si>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</si>
  <si>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</si>
  <si>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</si>
  <si>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</si>
  <si>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</si>
  <si>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</si>
  <si>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</si>
  <si>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</si>
  <si>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</si>
  <si>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</si>
  <si>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</si>
  <si>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</si>
  <si>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</si>
  <si>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</si>
  <si>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</si>
  <si>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</si>
  <si>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</si>
  <si>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</si>
  <si>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</si>
  <si>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</si>
  <si>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</si>
  <si>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</si>
  <si>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</si>
  <si>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</si>
  <si>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</si>
  <si>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</si>
  <si>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</si>
  <si>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</si>
  <si>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</si>
  <si>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</si>
  <si>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</si>
  <si>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</si>
  <si>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</si>
  <si>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</si>
  <si>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</si>
  <si>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</si>
  <si>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</si>
  <si>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</si>
  <si>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</si>
  <si>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</si>
  <si>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</si>
  <si>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</si>
  <si>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</si>
  <si>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</si>
  <si>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</si>
  <si>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</si>
  <si>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</si>
  <si>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</si>
  <si>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</si>
  <si>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</si>
  <si>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</si>
  <si>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</si>
  <si>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</si>
  <si>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</si>
  <si>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</si>
  <si>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</si>
  <si>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</si>
  <si>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</si>
  <si>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</si>
  <si>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</si>
  <si>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</si>
  <si>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</si>
  <si>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</si>
  <si>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</si>
  <si>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</si>
  <si>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</si>
  <si>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</si>
  <si>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</si>
  <si>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</si>
  <si>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</si>
  <si>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</si>
  <si>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</si>
  <si>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</si>
  <si>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</si>
  <si>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</si>
  <si>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</si>
  <si>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</si>
  <si>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</si>
  <si>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</si>
  <si>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</si>
  <si>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</si>
  <si>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</si>
  <si>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</si>
  <si>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</si>
  <si>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</si>
  <si>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</si>
  <si>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</si>
  <si>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</si>
  <si>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</si>
  <si>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</si>
  <si>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</si>
  <si>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</si>
  <si>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</si>
  <si>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</si>
  <si>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</si>
  <si>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</si>
  <si>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</si>
  <si>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</si>
  <si>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</si>
  <si>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</si>
  <si>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</si>
  <si>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</si>
  <si>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</si>
  <si>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</si>
  <si>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</si>
  <si>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</si>
  <si>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</si>
  <si>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</si>
  <si>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</si>
  <si>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</si>
  <si>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</si>
  <si>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</si>
  <si>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</si>
  <si>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</si>
  <si>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</si>
  <si>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</si>
  <si>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</si>
  <si>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</si>
  <si>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</si>
  <si>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</si>
  <si>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</si>
  <si>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</si>
  <si>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</si>
  <si>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</si>
  <si>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</si>
  <si>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</si>
  <si>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</si>
  <si>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</si>
  <si>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</si>
  <si>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</si>
  <si>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</si>
  <si>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</si>
  <si>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</si>
  <si>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</si>
  <si>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</si>
  <si>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</si>
  <si>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</si>
  <si>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</si>
  <si>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</si>
  <si>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</si>
  <si>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</si>
  <si>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</si>
  <si>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</si>
  <si>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</si>
  <si>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</si>
  <si>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</si>
  <si>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</si>
  <si>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</si>
  <si>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</si>
  <si>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</si>
  <si>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</si>
  <si>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</si>
  <si>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</si>
  <si>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</si>
  <si>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</si>
  <si>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</si>
  <si>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</si>
  <si>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</si>
  <si>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</si>
  <si>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</si>
  <si>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</si>
  <si>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</si>
  <si>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</si>
  <si>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</si>
  <si>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</si>
  <si>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</si>
  <si>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</si>
  <si>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</si>
  <si>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</si>
  <si>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</si>
  <si>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</si>
  <si>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</si>
  <si>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</si>
  <si>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</si>
  <si>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</si>
  <si>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</si>
  <si>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</si>
  <si>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</si>
  <si>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</si>
  <si>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</si>
  <si>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</si>
  <si>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</si>
  <si>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</si>
  <si>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</si>
  <si>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</si>
  <si>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</si>
  <si>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</si>
  <si>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</si>
  <si>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</si>
  <si>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</si>
  <si>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</si>
  <si>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</si>
  <si>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</si>
  <si>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</si>
  <si>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</si>
  <si>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</si>
  <si>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</si>
  <si>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</si>
  <si>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</si>
  <si>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</si>
  <si>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</si>
  <si>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</si>
  <si>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</si>
  <si>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</si>
  <si>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</si>
  <si>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</si>
  <si>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</si>
  <si>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</si>
  <si>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</si>
  <si>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</si>
  <si>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</si>
  <si>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</si>
  <si>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</si>
  <si>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</si>
  <si>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</si>
  <si>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</si>
  <si>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</si>
  <si>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</si>
  <si>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</si>
  <si>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</si>
  <si>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</si>
  <si>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</si>
  <si>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</si>
  <si>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</si>
  <si>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</si>
  <si>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</si>
  <si>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</si>
  <si>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</si>
  <si>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</si>
  <si>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</si>
  <si>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</si>
  <si>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</si>
  <si>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</si>
  <si>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</si>
  <si>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</si>
  <si>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</si>
  <si>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</si>
  <si>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</si>
  <si>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</si>
  <si>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</si>
  <si>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</si>
  <si>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</si>
  <si>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</si>
  <si>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</si>
  <si>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</si>
  <si>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</si>
  <si>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</si>
  <si>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</si>
  <si>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</si>
  <si>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</si>
  <si>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</si>
  <si>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</si>
  <si>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</si>
  <si>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</si>
  <si>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</si>
  <si>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</si>
  <si>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</si>
  <si>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</si>
  <si>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</si>
  <si>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</si>
  <si>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</si>
  <si>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</si>
  <si>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</si>
  <si>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</si>
  <si>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</si>
  <si>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</si>
  <si>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</si>
  <si>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</si>
  <si>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</si>
  <si>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</si>
  <si>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</si>
  <si>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</si>
  <si>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</si>
  <si>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</si>
  <si>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</si>
  <si>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</si>
  <si>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</si>
  <si>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</si>
  <si>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</si>
  <si>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</si>
  <si>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</si>
  <si>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</si>
  <si>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</si>
  <si>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</si>
  <si>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</si>
  <si>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</si>
  <si>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</si>
  <si>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</si>
  <si>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</si>
  <si>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</si>
  <si>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</si>
  <si>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</si>
  <si>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</si>
  <si>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</si>
  <si>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</si>
  <si>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</si>
  <si>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</si>
  <si>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</si>
  <si>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</si>
  <si>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</si>
  <si>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</si>
  <si>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</si>
  <si>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</si>
  <si>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</si>
  <si>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</si>
  <si>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</si>
  <si>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</si>
  <si>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</si>
  <si>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</si>
  <si>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</si>
  <si>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</si>
  <si>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</si>
  <si>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</si>
  <si>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</si>
  <si>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</si>
  <si>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</si>
  <si>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</si>
  <si>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</si>
  <si>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</si>
  <si>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</si>
  <si>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</si>
  <si>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</si>
  <si>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</si>
  <si>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</si>
  <si>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</si>
  <si>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</si>
  <si>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</si>
  <si>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</si>
  <si>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</si>
  <si>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</si>
  <si>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</si>
  <si>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</si>
  <si>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</si>
  <si>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</si>
  <si>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</si>
  <si>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</si>
  <si>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</si>
  <si>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</si>
  <si>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</si>
  <si>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</si>
  <si>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</si>
  <si>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</si>
  <si>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</si>
  <si>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</si>
  <si>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</si>
  <si>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</si>
  <si>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</si>
  <si>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</si>
  <si>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</si>
  <si>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</si>
  <si>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</si>
  <si>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</si>
  <si>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</si>
  <si>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</si>
  <si>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</si>
  <si>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</si>
  <si>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</si>
  <si>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</si>
  <si>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</si>
  <si>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</si>
  <si>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</si>
  <si>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</si>
  <si>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</si>
  <si>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</si>
  <si>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</si>
  <si>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</si>
  <si>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</si>
  <si>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</si>
  <si>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</si>
  <si>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</si>
  <si>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</si>
  <si>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</si>
  <si>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</si>
  <si>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</si>
  <si>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</si>
  <si>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</si>
  <si>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</si>
  <si>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</si>
  <si>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</si>
  <si>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</si>
  <si>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</si>
  <si>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</si>
  <si>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</si>
  <si>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</si>
  <si>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</si>
  <si>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</si>
  <si>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</si>
  <si>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</si>
  <si>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</si>
  <si>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</si>
  <si>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</si>
  <si>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</si>
  <si>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</si>
  <si>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</si>
  <si>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</si>
  <si>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</si>
  <si>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</si>
  <si>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</si>
  <si>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</si>
  <si>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</si>
  <si>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</si>
  <si>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</si>
  <si>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</si>
  <si>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</si>
  <si>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</si>
  <si>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</si>
  <si>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</si>
  <si>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</si>
  <si>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</si>
  <si>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</si>
  <si>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</si>
  <si>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</si>
  <si>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</si>
  <si>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</si>
  <si>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</si>
  <si>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</si>
  <si>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</si>
  <si>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</si>
  <si>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</si>
  <si>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</si>
  <si>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</si>
  <si>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</si>
  <si>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</si>
  <si>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</si>
  <si>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</si>
  <si>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</si>
  <si>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</si>
  <si>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</si>
  <si>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</si>
  <si>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</si>
  <si>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</si>
  <si>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</si>
  <si>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</si>
  <si>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</si>
  <si>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</si>
  <si>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</si>
  <si>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</si>
  <si>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</si>
  <si>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</si>
  <si>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</si>
  <si>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</si>
  <si>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</si>
  <si>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</si>
  <si>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</si>
  <si>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</si>
  <si>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</si>
  <si>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</si>
  <si>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</si>
  <si>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</si>
  <si>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</si>
  <si>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</si>
  <si>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</si>
  <si>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</si>
  <si>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</si>
  <si>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</si>
  <si>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</si>
  <si>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</si>
  <si>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</si>
  <si>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</si>
  <si>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</si>
  <si>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</si>
  <si>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</si>
  <si>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</si>
  <si>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</si>
  <si>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</si>
  <si>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</si>
  <si>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</si>
  <si>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</si>
  <si>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</si>
  <si>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</si>
  <si>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</si>
  <si>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</si>
  <si>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</si>
  <si>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</si>
  <si>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</si>
  <si>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</si>
  <si>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</si>
  <si>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</si>
  <si>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</si>
  <si>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</si>
  <si>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</si>
  <si>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</si>
  <si>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</si>
  <si>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</si>
  <si>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</si>
  <si>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</si>
  <si>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</si>
  <si>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</si>
  <si>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</si>
  <si>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</si>
  <si>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</si>
  <si>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</si>
  <si>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</si>
  <si>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</si>
  <si>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</si>
  <si>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</si>
  <si>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</si>
  <si>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</si>
  <si>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</si>
  <si>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</si>
  <si>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</si>
  <si>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</si>
  <si>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</si>
  <si>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</si>
  <si>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</si>
  <si>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</si>
  <si>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</si>
  <si>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</si>
  <si>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</si>
  <si>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</si>
  <si>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</si>
  <si>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</si>
  <si>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</si>
  <si>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</si>
  <si>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</si>
  <si>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</si>
  <si>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</si>
  <si>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</si>
  <si>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</si>
  <si>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</si>
  <si>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</si>
  <si>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</si>
  <si>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</si>
  <si>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</si>
  <si>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</si>
  <si>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</si>
  <si>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</si>
  <si>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</si>
  <si>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</si>
  <si>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</si>
  <si>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</si>
  <si>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</si>
  <si>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</si>
  <si>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</si>
  <si>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</si>
  <si>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</si>
  <si>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</si>
  <si>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</si>
  <si>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</si>
  <si>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</si>
  <si>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</si>
  <si>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</si>
  <si>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</si>
  <si>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</si>
  <si>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</si>
  <si>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</si>
  <si>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</si>
  <si>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</si>
  <si>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</si>
  <si>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</si>
  <si>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</si>
  <si>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</si>
  <si>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</si>
  <si>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</si>
  <si>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</si>
  <si>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</si>
  <si>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</si>
  <si>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</si>
  <si>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</si>
  <si>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</si>
  <si>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</si>
  <si>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</si>
  <si>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</si>
  <si>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</si>
  <si>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</si>
  <si>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</si>
  <si>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</si>
  <si>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</si>
  <si>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</si>
  <si>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</si>
  <si>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</si>
  <si>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</si>
  <si>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</si>
  <si>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</si>
  <si>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</si>
  <si>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</si>
  <si>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</si>
  <si>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</si>
  <si>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</si>
  <si>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</si>
  <si>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</si>
  <si>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</si>
  <si>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</si>
  <si>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</si>
  <si>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</si>
  <si>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</si>
  <si>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</si>
  <si>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</si>
  <si>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</si>
  <si>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</si>
  <si>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</si>
  <si>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</si>
  <si>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</si>
  <si>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</si>
  <si>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</si>
  <si>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</si>
  <si>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</si>
  <si>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</si>
  <si>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</si>
  <si>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</si>
  <si>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</si>
  <si>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</si>
  <si>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</si>
  <si>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</si>
  <si>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</si>
  <si>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</si>
  <si>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</si>
  <si>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</si>
  <si>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</si>
  <si>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</si>
  <si>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</si>
  <si>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</si>
  <si>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</si>
  <si>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</si>
  <si>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</si>
  <si>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</si>
  <si>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</si>
  <si>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</si>
  <si>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</si>
  <si>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</si>
  <si>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</si>
  <si>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</si>
  <si>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</si>
  <si>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</si>
  <si>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</si>
  <si>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</si>
  <si>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</si>
  <si>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</si>
  <si>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</si>
  <si>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</si>
  <si>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</si>
  <si>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</si>
  <si>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</si>
  <si>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</si>
  <si>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</si>
  <si>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</si>
  <si>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</si>
  <si>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</si>
  <si>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</si>
  <si>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</si>
  <si>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</si>
  <si>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</si>
  <si>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</si>
  <si>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</si>
  <si>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</si>
  <si>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</si>
  <si>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</si>
  <si>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</si>
  <si>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</si>
  <si>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</si>
  <si>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</si>
  <si>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</si>
  <si>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</si>
  <si>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</si>
  <si>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</si>
  <si>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</si>
  <si>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</si>
  <si>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</si>
  <si>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</si>
  <si>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</si>
  <si>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</si>
  <si>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</si>
  <si>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</si>
  <si>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</si>
  <si>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</si>
  <si>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</si>
  <si>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</si>
  <si>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</si>
  <si>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</si>
  <si>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</si>
  <si>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</si>
  <si>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</si>
  <si>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</si>
  <si>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</si>
  <si>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</si>
  <si>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</si>
  <si>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</si>
  <si>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</si>
  <si>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</si>
  <si>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</si>
  <si>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</si>
  <si>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</si>
  <si>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</si>
  <si>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</si>
  <si>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</si>
  <si>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</si>
  <si>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</si>
  <si>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</si>
  <si>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</si>
  <si>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</si>
  <si>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</si>
  <si>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</si>
  <si>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</si>
  <si>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</si>
  <si>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</si>
  <si>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</si>
  <si>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</si>
  <si>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</si>
  <si>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</si>
  <si>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</si>
  <si>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</si>
  <si>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</si>
  <si>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</si>
  <si>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</si>
  <si>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</si>
  <si>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</si>
  <si>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</si>
  <si>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</si>
  <si>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</si>
  <si>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</si>
  <si>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</si>
  <si>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</si>
  <si>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</si>
  <si>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</si>
  <si>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</si>
  <si>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</si>
  <si>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</si>
  <si>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</si>
  <si>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</si>
  <si>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</si>
  <si>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</si>
  <si>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</si>
  <si>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</si>
  <si>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</si>
  <si>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</si>
  <si>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</si>
  <si>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</si>
  <si>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</si>
  <si>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</si>
  <si>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</si>
  <si>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</si>
  <si>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</si>
  <si>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</si>
  <si>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</si>
  <si>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</si>
  <si>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</si>
  <si>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</si>
  <si>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</si>
  <si>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</si>
  <si>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</si>
  <si>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</si>
  <si>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</si>
  <si>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</si>
  <si>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</si>
  <si>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</si>
  <si>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</si>
  <si>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</si>
  <si>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</si>
  <si>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</si>
  <si>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</si>
  <si>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</si>
  <si>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</si>
  <si>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</si>
  <si>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</si>
  <si>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</si>
  <si>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</si>
  <si>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</si>
  <si>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</si>
  <si>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</si>
  <si>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</si>
  <si>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</si>
  <si>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</si>
  <si>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</si>
  <si>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</si>
  <si>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</si>
  <si>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</si>
  <si>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</si>
  <si>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</si>
  <si>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</si>
  <si>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</si>
  <si>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</si>
  <si>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</si>
  <si>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</si>
  <si>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</si>
  <si>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</si>
  <si>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</si>
  <si>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</si>
  <si>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</si>
  <si>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</si>
  <si>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</si>
  <si>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</si>
  <si>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</si>
  <si>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</si>
  <si>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</si>
  <si>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</si>
  <si>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</si>
  <si>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</si>
  <si>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</si>
  <si>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</si>
  <si>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</si>
  <si>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</si>
  <si>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</si>
  <si>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</si>
  <si>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</si>
  <si>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</si>
  <si>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</si>
  <si>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</si>
  <si>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</si>
  <si>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</si>
  <si>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</si>
  <si>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</si>
  <si>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</si>
  <si>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</si>
  <si>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</si>
  <si>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</si>
  <si>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</si>
  <si>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</si>
  <si>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</si>
  <si>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</si>
  <si>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</si>
  <si>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</si>
  <si>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</si>
  <si>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</si>
  <si>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</si>
  <si>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</si>
  <si>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</si>
  <si>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</si>
  <si>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</si>
  <si>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</si>
  <si>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</si>
  <si>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</si>
  <si>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</si>
  <si>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</si>
  <si>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</si>
  <si>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</si>
  <si>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</si>
  <si>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</si>
  <si>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</si>
  <si>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</si>
  <si>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</si>
  <si>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</si>
  <si>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</si>
  <si>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</si>
  <si>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</si>
  <si>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</si>
  <si>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</si>
  <si>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</si>
  <si>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</si>
  <si>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</si>
  <si>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</si>
  <si>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</si>
  <si>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</si>
  <si>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</si>
  <si>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</si>
  <si>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</si>
  <si>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</si>
  <si>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</si>
  <si>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</si>
  <si>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</si>
  <si>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</si>
  <si>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</si>
  <si>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</si>
  <si>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</si>
  <si>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</si>
  <si>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</si>
  <si>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</si>
  <si>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</si>
  <si>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</si>
  <si>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</si>
  <si>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</si>
  <si>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</si>
  <si>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</si>
  <si>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</si>
  <si>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</si>
  <si>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</si>
  <si>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</si>
  <si>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</si>
  <si>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</si>
  <si>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</si>
  <si>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</si>
  <si>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</si>
  <si>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</si>
  <si>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</si>
  <si>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</si>
  <si>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</si>
  <si>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</si>
  <si>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</si>
  <si>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</si>
  <si>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</si>
  <si>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</si>
  <si>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</si>
  <si>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</si>
  <si>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</si>
  <si>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</si>
  <si>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</si>
  <si>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</si>
  <si>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</si>
  <si>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</si>
  <si>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</si>
  <si>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</si>
  <si>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</si>
  <si>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</si>
  <si>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</si>
  <si>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</si>
  <si>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</si>
  <si>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</si>
  <si>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</si>
  <si>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</si>
  <si>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</si>
  <si>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</si>
  <si>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</si>
  <si>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</si>
  <si>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</si>
  <si>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</si>
  <si>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</si>
  <si>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</si>
  <si>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</si>
  <si>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</si>
  <si>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</si>
  <si>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</si>
  <si>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</si>
  <si>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</si>
  <si>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</si>
  <si>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</si>
  <si>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</si>
  <si>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</si>
  <si>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</si>
  <si>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</si>
  <si>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</si>
  <si>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</si>
  <si>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</si>
  <si>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</si>
  <si>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</si>
  <si>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</si>
  <si>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</si>
  <si>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</si>
  <si>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</si>
  <si>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</si>
  <si>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</si>
  <si>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</si>
  <si>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</si>
  <si>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</si>
  <si>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</si>
  <si>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</si>
  <si>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</si>
  <si>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</si>
  <si>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</si>
  <si>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</si>
  <si>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</si>
  <si>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</si>
  <si>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</si>
  <si>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</si>
  <si>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</si>
  <si>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</si>
  <si>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</si>
  <si>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</si>
  <si>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</si>
  <si>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</si>
  <si>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</si>
  <si>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</si>
  <si>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</si>
  <si>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</si>
  <si>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</si>
  <si>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</si>
  <si>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</si>
  <si>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</si>
  <si>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</si>
  <si>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</si>
  <si>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</si>
  <si>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</si>
  <si>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</si>
  <si>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</si>
  <si>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</si>
  <si>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</si>
  <si>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</si>
  <si>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</si>
  <si>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</si>
  <si>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</si>
  <si>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</si>
  <si>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</si>
  <si>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</si>
  <si>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</si>
  <si>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</si>
  <si>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</si>
  <si>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</si>
  <si>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</si>
  <si>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</si>
  <si>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</si>
  <si>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</si>
  <si>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</si>
  <si>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</si>
  <si>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</si>
  <si>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</si>
  <si>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</si>
  <si>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</si>
  <si>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</si>
  <si>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</si>
  <si>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</si>
  <si>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</si>
  <si>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</si>
  <si>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</si>
  <si>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</si>
  <si>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</si>
  <si>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</si>
  <si>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</si>
  <si>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</si>
  <si>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</si>
  <si>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</si>
  <si>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</si>
  <si>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</si>
  <si>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</si>
  <si>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</si>
  <si>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</si>
  <si>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</si>
  <si>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</si>
  <si>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</si>
  <si>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</si>
  <si>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</si>
  <si>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</si>
  <si>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</si>
  <si>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</si>
  <si>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</si>
  <si>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</si>
  <si>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</si>
  <si>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</si>
  <si>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</si>
  <si>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</si>
  <si>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</si>
  <si>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</si>
  <si>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</si>
  <si>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</si>
  <si>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</si>
  <si>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</si>
  <si>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</si>
  <si>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</si>
  <si>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</si>
  <si>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</si>
  <si>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</si>
  <si>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</si>
  <si>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</si>
  <si>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</si>
  <si>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</si>
  <si>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</si>
  <si>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</si>
  <si>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</si>
  <si>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</si>
  <si>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</si>
  <si>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</si>
  <si>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</si>
  <si>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</si>
  <si>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</si>
  <si>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</si>
  <si>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</si>
  <si>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</si>
  <si>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</si>
  <si>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</si>
  <si>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</si>
  <si>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</si>
  <si>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</si>
  <si>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</si>
  <si>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</si>
  <si>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</si>
  <si>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</si>
  <si>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</si>
  <si>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</si>
  <si>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</si>
  <si>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</si>
  <si>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</si>
  <si>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</si>
  <si>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</si>
  <si>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</si>
  <si>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</si>
  <si>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</si>
  <si>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</si>
  <si>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</si>
  <si>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</si>
  <si>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</si>
  <si>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</si>
  <si>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</si>
  <si>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</si>
  <si>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</si>
  <si>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</si>
  <si>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</si>
  <si>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</si>
  <si>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</si>
  <si>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</si>
  <si>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</si>
  <si>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</si>
  <si>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</si>
  <si>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</si>
  <si>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</si>
  <si>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</si>
  <si>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</si>
  <si>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</si>
  <si>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</si>
  <si>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</si>
  <si>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</si>
  <si>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</si>
  <si>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</si>
  <si>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</si>
  <si>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</si>
  <si>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</si>
  <si>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</si>
  <si>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</si>
  <si>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</si>
  <si>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</si>
  <si>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</si>
  <si>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</si>
  <si>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</si>
  <si>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</si>
  <si>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</si>
  <si>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</si>
  <si>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</si>
  <si>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</si>
  <si>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</si>
  <si>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</si>
  <si>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</si>
  <si>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</si>
  <si>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</si>
  <si>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</si>
  <si>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</si>
  <si>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</si>
  <si>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</si>
  <si>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</si>
  <si>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</si>
  <si>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</si>
  <si>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</si>
  <si>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</si>
  <si>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</si>
  <si>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</si>
  <si>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</si>
  <si>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</si>
  <si>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</si>
  <si>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</si>
  <si>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</si>
  <si>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</si>
  <si>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</si>
  <si>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</si>
  <si>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</si>
  <si>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</si>
  <si>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</si>
  <si>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</si>
  <si>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</si>
  <si>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</si>
  <si>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</si>
  <si>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</si>
  <si>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</si>
  <si>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</si>
  <si>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</si>
  <si>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</si>
  <si>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</si>
  <si>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</si>
  <si>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</si>
  <si>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</si>
  <si>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</si>
  <si>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</si>
  <si>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</si>
  <si>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</si>
  <si>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</si>
  <si>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</si>
  <si>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</si>
  <si>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</si>
  <si>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</si>
  <si>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</si>
  <si>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</si>
  <si>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</si>
  <si>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</si>
  <si>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</si>
  <si>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</si>
  <si>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</si>
  <si>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</si>
  <si>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</si>
  <si>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</si>
  <si>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</si>
  <si>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</si>
  <si>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</si>
  <si>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</si>
  <si>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</si>
  <si>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</si>
  <si>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</si>
  <si>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</si>
  <si>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</si>
  <si>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</si>
  <si>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</si>
  <si>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</si>
  <si>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</si>
  <si>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</si>
  <si>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</si>
  <si>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</si>
  <si>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</si>
  <si>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</si>
  <si>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</si>
  <si>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</si>
  <si>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</si>
  <si>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</si>
  <si>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</si>
  <si>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</si>
  <si>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</si>
  <si>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</si>
  <si>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</si>
  <si>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</si>
  <si>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</si>
  <si>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</si>
  <si>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</si>
  <si>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</si>
  <si>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</si>
  <si>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</si>
  <si>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</si>
  <si>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</si>
  <si>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</si>
  <si>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</si>
  <si>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</si>
  <si>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</si>
  <si>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</si>
  <si>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</si>
  <si>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</si>
  <si>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</si>
  <si>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</si>
  <si>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</si>
  <si>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</si>
  <si>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</si>
  <si>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</si>
  <si>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</si>
  <si>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</si>
  <si>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</si>
  <si>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</si>
  <si>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</si>
  <si>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</si>
  <si>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</si>
  <si>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</si>
  <si>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</si>
  <si>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</si>
  <si>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</si>
  <si>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</si>
  <si>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</si>
  <si>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</si>
  <si>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</si>
  <si>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</si>
  <si>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</si>
  <si>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</si>
  <si>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</si>
  <si>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</si>
  <si>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</si>
  <si>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</si>
  <si>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</si>
  <si>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</si>
  <si>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</si>
  <si>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</si>
  <si>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</si>
  <si>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</si>
  <si>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</si>
  <si>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</si>
  <si>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</si>
  <si>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</si>
  <si>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</si>
  <si>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</si>
  <si>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</si>
  <si>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</si>
  <si>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</si>
  <si>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</si>
  <si>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</si>
  <si>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</si>
  <si>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</si>
  <si>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</si>
  <si>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</si>
  <si>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</si>
  <si>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</si>
  <si>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</si>
  <si>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</si>
  <si>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</si>
  <si>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</si>
  <si>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</si>
  <si>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</si>
  <si>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</si>
  <si>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</si>
  <si>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</si>
  <si>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</si>
  <si>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</si>
  <si>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</si>
  <si>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</si>
  <si>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</si>
  <si>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</si>
  <si>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</si>
  <si>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</si>
  <si>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</si>
  <si>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</si>
  <si>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</si>
  <si>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</si>
  <si>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</si>
  <si>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</si>
  <si>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</si>
  <si>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</si>
  <si>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</si>
  <si>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</si>
  <si>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</si>
  <si>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</si>
  <si>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</si>
  <si>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</si>
  <si>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</si>
  <si>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</si>
  <si>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</si>
  <si>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</si>
  <si>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</si>
  <si>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</si>
  <si>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</si>
  <si>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</si>
  <si>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</si>
  <si>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</si>
  <si>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</si>
  <si>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</si>
  <si>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</si>
  <si>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</si>
  <si>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</si>
  <si>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</si>
  <si>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</si>
  <si>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</si>
  <si>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</si>
  <si>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</si>
  <si>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</si>
  <si>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</si>
  <si>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</si>
  <si>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</si>
  <si>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</si>
  <si>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</si>
  <si>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</si>
  <si>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</si>
  <si>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</si>
  <si>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</si>
  <si>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</si>
  <si>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</si>
  <si>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</si>
  <si>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</si>
  <si>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</si>
  <si>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</si>
  <si>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</si>
  <si>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</si>
  <si>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</si>
  <si>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</si>
  <si>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</si>
  <si>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</si>
  <si>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</si>
  <si>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</si>
  <si>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</si>
  <si>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</si>
  <si>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</si>
  <si>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</si>
  <si>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</si>
  <si>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</si>
  <si>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</si>
  <si>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</si>
  <si>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</si>
  <si>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</si>
  <si>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</si>
  <si>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</si>
  <si>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</si>
  <si>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</si>
  <si>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</si>
  <si>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</si>
  <si>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</si>
  <si>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</si>
  <si>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</si>
  <si>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</si>
  <si>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</si>
  <si>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</si>
  <si>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</si>
  <si>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</si>
  <si>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</si>
  <si>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</si>
  <si>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</si>
  <si>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</si>
  <si>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</si>
  <si>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</si>
  <si>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</si>
  <si>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</si>
  <si>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</si>
  <si>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</si>
  <si>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</si>
  <si>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</si>
  <si>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</si>
  <si>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</si>
  <si>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</si>
  <si>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</si>
  <si>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</si>
  <si>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</si>
  <si>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</si>
  <si>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</si>
  <si>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</si>
  <si>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</si>
  <si>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</si>
  <si>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</si>
  <si>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</si>
  <si>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</si>
  <si>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</si>
  <si>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</si>
  <si>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</si>
  <si>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</si>
  <si>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</si>
  <si>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</si>
  <si>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</si>
  <si>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</si>
  <si>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</si>
  <si>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</si>
  <si>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</si>
  <si>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</si>
  <si>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</si>
  <si>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</si>
  <si>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</si>
  <si>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</si>
  <si>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</si>
  <si>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</si>
  <si>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</si>
  <si>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</si>
  <si>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</si>
  <si>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</si>
  <si>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</si>
  <si>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</si>
  <si>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</si>
  <si>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</si>
  <si>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</si>
  <si>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</si>
  <si>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</si>
  <si>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</si>
  <si>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</si>
  <si>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</si>
  <si>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</si>
  <si>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</si>
  <si>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</si>
  <si>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</si>
  <si>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</si>
  <si>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</si>
  <si>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</si>
  <si>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</si>
  <si>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</si>
  <si>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</si>
  <si>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</si>
  <si>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</si>
  <si>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</si>
  <si>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</si>
  <si>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</si>
  <si>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</si>
  <si>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</si>
  <si>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</si>
  <si>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</si>
  <si>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</si>
  <si>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</si>
  <si>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</si>
  <si>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</si>
  <si>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</si>
  <si>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</si>
  <si>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</si>
  <si>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</si>
  <si>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</si>
  <si>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</si>
  <si>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</si>
  <si>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</si>
  <si>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</si>
  <si>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</si>
  <si>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</si>
  <si>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</si>
  <si>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</si>
  <si>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</si>
  <si>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</si>
  <si>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</si>
  <si>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</si>
  <si>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</si>
  <si>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</si>
  <si>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</si>
  <si>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</si>
  <si>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</si>
  <si>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</si>
  <si>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</si>
  <si>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</si>
  <si>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</si>
  <si>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</si>
  <si>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</si>
  <si>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</si>
  <si>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</si>
  <si>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</si>
  <si>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</si>
  <si>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</si>
  <si>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</si>
  <si>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</si>
  <si>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</si>
  <si>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</si>
  <si>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</si>
  <si>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</si>
  <si>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</si>
  <si>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</si>
  <si>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</si>
  <si>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</si>
  <si>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</si>
  <si>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</si>
  <si>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</si>
  <si>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</si>
  <si>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</si>
  <si>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</si>
  <si>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</si>
  <si>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</si>
  <si>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</si>
  <si>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</si>
  <si>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</si>
  <si>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</si>
  <si>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</si>
  <si>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</si>
  <si>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</si>
  <si>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</si>
  <si>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</si>
  <si>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</si>
  <si>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</si>
  <si>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</si>
  <si>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</si>
  <si>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</si>
  <si>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</si>
  <si>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</si>
  <si>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</si>
  <si>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</si>
  <si>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</si>
  <si>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</si>
  <si>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</si>
  <si>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</si>
  <si>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</si>
  <si>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</si>
  <si>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</si>
  <si>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</si>
  <si>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</si>
  <si>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</si>
  <si>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</si>
  <si>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</si>
  <si>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</si>
  <si>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</si>
  <si>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</si>
  <si>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</si>
  <si>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</si>
  <si>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</si>
  <si>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</si>
  <si>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</si>
  <si>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</si>
  <si>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</si>
  <si>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</si>
  <si>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</si>
  <si>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</si>
  <si>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</si>
  <si>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</si>
  <si>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</si>
  <si>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</si>
  <si>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</si>
  <si>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</si>
  <si>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</si>
  <si>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</si>
  <si>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</si>
  <si>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</si>
  <si>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</si>
  <si>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</si>
  <si>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</si>
  <si>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</si>
  <si>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</si>
  <si>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</si>
  <si>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</si>
  <si>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</si>
  <si>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</si>
  <si>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</si>
  <si>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</si>
  <si>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</si>
  <si>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</si>
  <si>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</si>
  <si>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</si>
  <si>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</si>
  <si>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</si>
  <si>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</si>
  <si>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</si>
  <si>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</si>
  <si>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</si>
  <si>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</si>
  <si>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</si>
  <si>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</si>
  <si>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</si>
  <si>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</si>
  <si>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</si>
  <si>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</si>
  <si>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</si>
  <si>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</si>
  <si>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</si>
  <si>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</si>
  <si>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</si>
  <si>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</si>
  <si>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</si>
  <si>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</si>
  <si>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</si>
  <si>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</si>
  <si>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</si>
  <si>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</si>
  <si>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</si>
  <si>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</si>
  <si>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</si>
  <si>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</si>
  <si>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</si>
  <si>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</si>
  <si>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</si>
  <si>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</si>
  <si>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</si>
  <si>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</si>
  <si>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</si>
  <si>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</si>
  <si>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</si>
  <si>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</si>
  <si>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</si>
  <si>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</si>
  <si>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</si>
  <si>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</si>
  <si>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</si>
  <si>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</si>
  <si>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</si>
  <si>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</si>
  <si>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</si>
  <si>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</si>
  <si>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</si>
  <si>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</si>
  <si>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</si>
  <si>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</si>
  <si>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</si>
  <si>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</si>
  <si>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</si>
  <si>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</si>
  <si>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</si>
  <si>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</si>
  <si>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</si>
  <si>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</si>
  <si>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</si>
  <si>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</si>
  <si>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</si>
  <si>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</si>
  <si>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</si>
  <si>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</si>
  <si>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</si>
  <si>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</si>
  <si>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</si>
  <si>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</si>
  <si>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</si>
  <si>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</si>
  <si>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</si>
  <si>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</si>
  <si>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</si>
  <si>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</si>
  <si>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</si>
  <si>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</si>
  <si>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</si>
  <si>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</si>
  <si>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</si>
  <si>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</si>
  <si>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</si>
  <si>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</si>
  <si>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</si>
  <si>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</si>
  <si>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</si>
  <si>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</si>
  <si>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</si>
  <si>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</si>
  <si>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</si>
  <si>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</si>
  <si>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</si>
  <si>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</si>
  <si>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</si>
  <si>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</si>
  <si>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</si>
  <si>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</si>
  <si>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</si>
  <si>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</si>
  <si>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</si>
  <si>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</si>
  <si>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</si>
  <si>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</si>
  <si>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</si>
  <si>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</si>
  <si>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</si>
  <si>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</si>
  <si>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</si>
  <si>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</si>
  <si>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</si>
  <si>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</si>
  <si>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</si>
  <si>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</si>
  <si>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</si>
  <si>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</si>
  <si>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</si>
  <si>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</si>
  <si>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</si>
  <si>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</si>
  <si>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</si>
  <si>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</si>
  <si>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</si>
  <si>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</si>
  <si>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</si>
  <si>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</si>
  <si>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</si>
  <si>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</si>
  <si>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</si>
  <si>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</si>
  <si>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</si>
  <si>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</si>
  <si>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</si>
  <si>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</si>
  <si>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</si>
  <si>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</si>
  <si>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</si>
  <si>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</si>
  <si>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</si>
  <si>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</si>
  <si>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</si>
  <si>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</si>
  <si>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</si>
  <si>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</si>
  <si>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</si>
  <si>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</si>
  <si>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</si>
  <si>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</si>
  <si>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</si>
  <si>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</si>
  <si>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</si>
  <si>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</si>
  <si>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</si>
  <si>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</si>
  <si>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</si>
  <si>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</si>
  <si>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</si>
  <si>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</si>
  <si>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</si>
  <si>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</si>
  <si>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</si>
  <si>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</si>
  <si>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</si>
  <si>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</si>
  <si>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</si>
  <si>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</si>
  <si>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</si>
  <si>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</si>
  <si>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</si>
  <si>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</si>
  <si>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</si>
  <si>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</si>
  <si>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</si>
  <si>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</si>
  <si>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</si>
  <si>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</si>
  <si>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</si>
  <si>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</si>
  <si>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</si>
  <si>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</si>
  <si>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</si>
  <si>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</si>
  <si>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</si>
  <si>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</si>
  <si>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</si>
  <si>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</si>
  <si>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</si>
  <si>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</si>
  <si>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</si>
  <si>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</si>
  <si>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</si>
  <si>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</si>
  <si>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</si>
  <si>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</si>
  <si>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</si>
  <si>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</si>
  <si>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</si>
  <si>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</si>
  <si>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</si>
  <si>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</si>
  <si>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</si>
  <si>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</si>
  <si>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</si>
  <si>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</si>
  <si>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</si>
  <si>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</si>
  <si>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</si>
  <si>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</si>
  <si>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</si>
  <si>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</si>
  <si>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</si>
  <si>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</si>
  <si>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</si>
  <si>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</si>
  <si>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</si>
  <si>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</si>
  <si>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</si>
  <si>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</si>
  <si>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</si>
  <si>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</si>
  <si>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</si>
  <si>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</si>
  <si>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</si>
  <si>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</si>
  <si>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</si>
  <si>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</si>
  <si>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</si>
  <si>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</si>
  <si>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</si>
  <si>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</si>
  <si>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</si>
  <si>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</si>
  <si>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</si>
  <si>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</si>
  <si>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</si>
  <si>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</si>
  <si>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</si>
  <si>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</si>
  <si>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</si>
  <si>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</si>
  <si>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</si>
  <si>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</si>
  <si>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</si>
  <si>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</si>
  <si>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</si>
  <si>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</si>
  <si>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</si>
  <si>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</si>
  <si>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</si>
  <si>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</si>
  <si>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</si>
  <si>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</si>
  <si>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</si>
  <si>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</si>
  <si>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</si>
  <si>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</si>
  <si>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</si>
  <si>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</si>
  <si>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</si>
  <si>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</si>
  <si>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</si>
  <si>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</si>
  <si>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</si>
  <si>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</si>
  <si>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</si>
  <si>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</si>
  <si>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</si>
  <si>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</si>
  <si>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</si>
  <si>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</si>
  <si>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</si>
  <si>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</si>
  <si>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</si>
  <si>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</si>
  <si>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</si>
  <si>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</si>
  <si>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</si>
  <si>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</si>
  <si>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</si>
  <si>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</si>
  <si>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</si>
  <si>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</si>
  <si>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</si>
  <si>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</si>
  <si>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</si>
  <si>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</si>
  <si>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</si>
  <si>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</si>
  <si>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</si>
  <si>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</si>
  <si>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</si>
  <si>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</si>
  <si>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</si>
  <si>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</si>
  <si>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</si>
  <si>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</si>
  <si>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</si>
  <si>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</si>
  <si>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</si>
  <si>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</si>
  <si>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</si>
  <si>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</si>
  <si>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</si>
  <si>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</si>
  <si>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</si>
  <si>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</si>
  <si>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</si>
  <si>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</si>
  <si>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</si>
  <si>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</si>
  <si>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</si>
  <si>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</si>
  <si>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</si>
  <si>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</si>
  <si>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</si>
  <si>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</si>
  <si>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</si>
  <si>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</si>
  <si>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</si>
  <si>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</si>
  <si>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</si>
  <si>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</si>
  <si>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</si>
  <si>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</si>
  <si>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</si>
  <si>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</si>
  <si>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</si>
  <si>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</si>
  <si>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</si>
  <si>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</si>
  <si>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</si>
  <si>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</si>
  <si>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</si>
  <si>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</si>
  <si>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</si>
  <si>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</si>
  <si>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</si>
  <si>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</si>
  <si>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</si>
  <si>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</si>
  <si>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</si>
  <si>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</si>
  <si>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</si>
  <si>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</si>
  <si>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</si>
  <si>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</si>
  <si>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</si>
  <si>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</si>
  <si>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</si>
  <si>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</si>
  <si>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</si>
  <si>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</si>
  <si>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</si>
  <si>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</si>
  <si>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</si>
  <si>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</si>
  <si>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</si>
  <si>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</si>
  <si>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</si>
  <si>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</si>
  <si>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</si>
  <si>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</si>
  <si>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</si>
  <si>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</si>
  <si>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</si>
  <si>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</si>
  <si>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</si>
  <si>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</si>
  <si>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</si>
  <si>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</si>
  <si>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</si>
  <si>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</si>
  <si>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</si>
  <si>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</si>
  <si>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</si>
  <si>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</si>
  <si>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</si>
  <si>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</si>
  <si>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</si>
  <si>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</si>
  <si>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</si>
  <si>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</si>
  <si>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</si>
  <si>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</si>
  <si>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</si>
  <si>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</si>
  <si>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</si>
  <si>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</si>
  <si>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</si>
  <si>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</si>
  <si>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</si>
  <si>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</si>
  <si>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</si>
  <si>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</si>
  <si>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</si>
  <si>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</si>
  <si>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</si>
  <si>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</si>
  <si>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</si>
  <si>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</si>
  <si>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</si>
  <si>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</si>
  <si>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</si>
  <si>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</si>
  <si>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</si>
  <si>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</si>
  <si>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</si>
  <si>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</si>
  <si>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</si>
  <si>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</si>
  <si>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</si>
  <si>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</si>
  <si>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</si>
  <si>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</si>
  <si>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</si>
  <si>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</si>
  <si>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</si>
  <si>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</si>
  <si>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</si>
  <si>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</si>
  <si>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</si>
  <si>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</si>
  <si>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</si>
  <si>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</si>
  <si>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</si>
  <si>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</si>
  <si>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</si>
  <si>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</si>
  <si>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</si>
  <si>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</si>
  <si>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</si>
  <si>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</si>
  <si>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</si>
  <si>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</si>
  <si>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</si>
  <si>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</si>
  <si>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</si>
  <si>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</si>
  <si>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</si>
  <si>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</si>
  <si>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</si>
  <si>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</si>
  <si>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</si>
  <si>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</si>
  <si>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</si>
  <si>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</si>
  <si>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</si>
  <si>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</si>
  <si>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</si>
  <si>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</si>
  <si>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</si>
  <si>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</si>
  <si>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</si>
  <si>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</si>
  <si>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</si>
  <si>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</si>
  <si>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</si>
  <si>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</si>
  <si>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</si>
  <si>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</si>
  <si>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</si>
  <si>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</si>
  <si>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</si>
  <si>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</si>
  <si>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</si>
  <si>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</si>
  <si>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</si>
  <si>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</si>
  <si>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</si>
  <si>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</si>
  <si>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</si>
  <si>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</si>
  <si>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</si>
  <si>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</si>
  <si>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</si>
  <si>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</si>
  <si>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</si>
  <si>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</si>
  <si>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</si>
  <si>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</si>
  <si>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</si>
  <si>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</si>
  <si>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</si>
  <si>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</si>
  <si>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</si>
  <si>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</si>
  <si>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</si>
  <si>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</si>
  <si>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</si>
  <si>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</si>
  <si>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</si>
  <si>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</si>
  <si>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</si>
  <si>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</si>
  <si>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</si>
  <si>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</si>
  <si>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</si>
  <si>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</si>
  <si>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</si>
  <si>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</si>
  <si>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</si>
  <si>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</si>
  <si>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</si>
  <si>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</si>
  <si>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</si>
  <si>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</si>
  <si>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</si>
  <si>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</si>
  <si>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</si>
  <si>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</si>
  <si>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</si>
  <si>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</si>
  <si>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</si>
  <si>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</si>
  <si>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</si>
  <si>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</si>
  <si>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</si>
  <si>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</si>
  <si>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</si>
  <si>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</si>
  <si>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</si>
  <si>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</si>
  <si>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</si>
  <si>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</si>
  <si>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</si>
  <si>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</si>
  <si>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</si>
  <si>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</si>
  <si>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</si>
  <si>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</si>
  <si>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</si>
  <si>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</si>
  <si>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</si>
  <si>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</si>
  <si>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</si>
  <si>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</si>
  <si>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</si>
  <si>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</si>
  <si>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</si>
  <si>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</si>
  <si>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</si>
  <si>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</si>
  <si>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</si>
  <si>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</si>
  <si>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</si>
  <si>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</si>
  <si>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</si>
  <si>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</si>
  <si>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</si>
  <si>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</si>
  <si>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</si>
  <si>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</si>
  <si>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</si>
  <si>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</si>
  <si>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</si>
  <si>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</si>
  <si>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</si>
  <si>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</si>
  <si>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</si>
  <si>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</si>
  <si>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</si>
  <si>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</si>
  <si>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</si>
  <si>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</si>
  <si>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</si>
  <si>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</si>
  <si>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</si>
  <si>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</si>
  <si>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</si>
  <si>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</si>
  <si>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</si>
  <si>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</si>
  <si>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</si>
  <si>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</si>
  <si>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</si>
  <si>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</si>
  <si>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</si>
  <si>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</si>
  <si>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</si>
  <si>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</si>
  <si>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</si>
  <si>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</si>
  <si>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</si>
  <si>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</si>
  <si>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</si>
  <si>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</si>
  <si>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</si>
  <si>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</si>
  <si>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</si>
  <si>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</si>
  <si>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</si>
  <si>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</si>
  <si>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</si>
  <si>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</si>
  <si>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</si>
  <si>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</si>
  <si>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</si>
  <si>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</si>
  <si>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</si>
  <si>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</si>
  <si>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</si>
  <si>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</si>
  <si>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</si>
  <si>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</si>
  <si>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</si>
  <si>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</si>
  <si>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</si>
  <si>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</si>
  <si>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</si>
  <si>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</si>
  <si>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</si>
  <si>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</si>
  <si>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</si>
  <si>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</si>
  <si>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</si>
  <si>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</si>
  <si>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</si>
  <si>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</si>
  <si>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</si>
  <si>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</si>
  <si>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</si>
  <si>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</si>
  <si>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</si>
  <si>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</si>
  <si>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</si>
  <si>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</si>
  <si>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</si>
  <si>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</si>
  <si>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</si>
  <si>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</si>
  <si>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</si>
  <si>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</si>
  <si>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</si>
  <si>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</si>
  <si>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</si>
  <si>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</si>
  <si>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</si>
  <si>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</si>
  <si>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</si>
  <si>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</si>
  <si>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</si>
  <si>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</si>
  <si>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</si>
  <si>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</si>
  <si>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</si>
  <si>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</si>
  <si>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</si>
  <si>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</si>
  <si>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</si>
  <si>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</si>
  <si>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</si>
  <si>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</si>
  <si>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</si>
  <si>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</si>
  <si>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</si>
  <si>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</si>
  <si>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</si>
  <si>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</si>
  <si>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</si>
  <si>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</si>
  <si>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</si>
  <si>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</si>
  <si>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</si>
  <si>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</si>
  <si>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</si>
  <si>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</si>
  <si>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</si>
  <si>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</si>
  <si>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</si>
  <si>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</si>
  <si>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</si>
  <si>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</si>
  <si>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</si>
  <si>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</si>
  <si>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</si>
  <si>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</si>
  <si>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</si>
  <si>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</si>
  <si>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</si>
  <si>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</si>
  <si>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</si>
  <si>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</si>
  <si>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</si>
  <si>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</si>
  <si>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</si>
  <si>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</si>
  <si>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</si>
  <si>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</si>
  <si>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</si>
  <si>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</si>
  <si>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</si>
  <si>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</si>
  <si>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</si>
  <si>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</si>
  <si>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</si>
  <si>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</si>
  <si>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</si>
  <si>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</si>
  <si>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</si>
  <si>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</si>
  <si>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</si>
  <si>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</si>
  <si>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</si>
  <si>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</si>
  <si>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</si>
  <si>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</si>
  <si>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</si>
  <si>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</si>
  <si>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</si>
  <si>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</si>
  <si>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</si>
  <si>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</si>
  <si>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</si>
  <si>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</si>
  <si>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</si>
  <si>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</si>
  <si>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</si>
  <si>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</si>
  <si>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</si>
  <si>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</si>
  <si>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</si>
  <si>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</si>
  <si>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</si>
  <si>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</si>
  <si>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</si>
  <si>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</si>
  <si>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</si>
  <si>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</si>
  <si>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</si>
  <si>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</si>
  <si>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</si>
  <si>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</si>
  <si>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</si>
  <si>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</si>
  <si>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</si>
  <si>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</si>
  <si>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</si>
  <si>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</si>
  <si>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</si>
  <si>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</si>
  <si>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</si>
  <si>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</si>
  <si>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</si>
  <si>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</si>
  <si>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</si>
  <si>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</si>
  <si>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</si>
  <si>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</si>
  <si>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</si>
  <si>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</si>
  <si>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</si>
  <si>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</si>
  <si>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</si>
  <si>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</si>
  <si>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</si>
  <si>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</si>
  <si>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</si>
  <si>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</si>
  <si>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</si>
  <si>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</si>
  <si>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</si>
  <si>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</si>
  <si>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</si>
  <si>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</si>
  <si>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</si>
  <si>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</si>
  <si>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</si>
  <si>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</si>
  <si>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</si>
  <si>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</si>
  <si>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</si>
  <si>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</si>
  <si>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</si>
  <si>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</si>
  <si>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</si>
  <si>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</si>
  <si>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</si>
  <si>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</si>
  <si>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</si>
  <si>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</si>
  <si>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</si>
  <si>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</si>
  <si>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</si>
  <si>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</si>
  <si>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</si>
  <si>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</si>
  <si>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</si>
  <si>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</si>
  <si>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</si>
  <si>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</si>
  <si>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</si>
  <si>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</si>
  <si>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</si>
  <si>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</si>
  <si>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</si>
  <si>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</si>
  <si>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</si>
  <si>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</si>
  <si>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</si>
  <si>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</si>
  <si>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</si>
  <si>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</si>
  <si>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</si>
  <si>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</si>
  <si>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</si>
  <si>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</si>
  <si>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</si>
  <si>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</si>
  <si>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</si>
  <si>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</si>
  <si>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</si>
  <si>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</si>
  <si>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</si>
  <si>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</si>
  <si>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</si>
  <si>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</si>
  <si>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</si>
  <si>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</si>
  <si>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</si>
  <si>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</si>
  <si>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</si>
  <si>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</si>
  <si>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</si>
  <si>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</si>
  <si>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</si>
  <si>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</si>
  <si>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</si>
  <si>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</si>
  <si>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</si>
  <si>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</si>
  <si>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</si>
  <si>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</si>
  <si>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</si>
  <si>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</si>
  <si>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</si>
  <si>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</si>
  <si>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</si>
  <si>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</si>
  <si>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</si>
  <si>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</si>
  <si>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</si>
  <si>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</si>
  <si>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</si>
  <si>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</si>
  <si>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</si>
  <si>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</si>
  <si>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</si>
  <si>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</si>
  <si>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</si>
  <si>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</si>
  <si>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</si>
  <si>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</si>
  <si>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</si>
  <si>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</si>
  <si>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</si>
  <si>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</si>
  <si>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</si>
  <si>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</si>
  <si>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</si>
  <si>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</si>
  <si>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</si>
  <si>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</si>
  <si>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</si>
  <si>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</si>
  <si>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</si>
  <si>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</si>
  <si>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</si>
  <si>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</si>
  <si>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</si>
  <si>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</si>
  <si>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</si>
  <si>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</si>
  <si>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</si>
  <si>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</si>
  <si>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</si>
  <si>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</si>
  <si>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</si>
  <si>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</si>
  <si>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</si>
  <si>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</si>
  <si>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</si>
  <si>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</si>
  <si>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</si>
  <si>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</si>
  <si>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</si>
  <si>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</si>
  <si>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</si>
  <si>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</si>
  <si>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</si>
  <si>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</si>
  <si>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</si>
  <si>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</si>
  <si>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</si>
  <si>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</si>
  <si>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</si>
  <si>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</si>
  <si>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</si>
  <si>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</si>
  <si>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</si>
  <si>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</si>
  <si>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</si>
  <si>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</si>
  <si>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</si>
  <si>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</si>
  <si>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</si>
  <si>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</si>
  <si>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</si>
  <si>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</si>
  <si>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</si>
  <si>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</si>
  <si>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</si>
  <si>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</si>
  <si>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</si>
  <si>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</si>
  <si>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</si>
  <si>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</si>
  <si>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</si>
  <si>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</si>
  <si>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</si>
  <si>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</si>
  <si>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</si>
  <si>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</si>
  <si>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</si>
  <si>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</si>
  <si>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</si>
  <si>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</si>
  <si>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</si>
  <si>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</si>
  <si>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</si>
  <si>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</si>
  <si>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</si>
  <si>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</si>
  <si>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</si>
  <si>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</si>
  <si>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</si>
  <si>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</si>
  <si>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</si>
  <si>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</si>
  <si>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</si>
  <si>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</si>
  <si>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</si>
  <si>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</si>
  <si>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</si>
  <si>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</si>
  <si>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</si>
  <si>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</si>
  <si>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</si>
  <si>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</si>
  <si>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</si>
  <si>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</si>
  <si>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</si>
  <si>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</si>
  <si>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</si>
  <si>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</si>
  <si>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</si>
  <si>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</si>
  <si>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</si>
  <si>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</si>
  <si>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</si>
  <si>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</si>
  <si>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</si>
  <si>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</si>
  <si>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</si>
  <si>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</si>
  <si>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</si>
  <si>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</si>
  <si>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</si>
  <si>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</si>
  <si>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</si>
  <si>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</si>
  <si>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</si>
  <si>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</si>
  <si>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</si>
  <si>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</si>
  <si>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</si>
  <si>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</si>
  <si>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</si>
  <si>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</si>
  <si>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</si>
  <si>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</si>
  <si>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</si>
  <si>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</si>
  <si>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</si>
  <si>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</si>
  <si>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</si>
  <si>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</si>
  <si>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</si>
  <si>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</si>
  <si>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</si>
  <si>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</si>
  <si>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</si>
  <si>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</si>
  <si>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</si>
  <si>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</si>
  <si>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</si>
  <si>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</si>
  <si>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</si>
  <si>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</si>
  <si>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</si>
  <si>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</si>
  <si>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</si>
  <si>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</si>
  <si>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</si>
  <si>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</si>
  <si>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</si>
  <si>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</si>
  <si>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</si>
  <si>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</si>
  <si>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</si>
  <si>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</si>
  <si>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</si>
  <si>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</si>
  <si>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</si>
  <si>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</si>
  <si>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</si>
  <si>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</si>
  <si>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</si>
  <si>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</si>
  <si>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</si>
  <si>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</si>
  <si>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</si>
  <si>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</si>
  <si>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</si>
  <si>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</si>
  <si>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</si>
  <si>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</si>
  <si>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</si>
  <si>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</si>
  <si>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</si>
  <si>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</si>
  <si>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</si>
  <si>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</si>
  <si>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</si>
  <si>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</si>
  <si>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</si>
  <si>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</si>
  <si>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</si>
  <si>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</si>
  <si>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</si>
  <si>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</si>
  <si>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</si>
  <si>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</si>
  <si>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</si>
  <si>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</si>
  <si>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</si>
  <si>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</si>
  <si>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</si>
  <si>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</si>
  <si>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</si>
  <si>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</si>
  <si>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</si>
  <si>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</si>
  <si>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</si>
  <si>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</si>
  <si>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</si>
  <si>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</si>
  <si>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</si>
  <si>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</si>
  <si>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</si>
  <si>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</si>
  <si>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</si>
  <si>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</si>
  <si>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</si>
  <si>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</si>
  <si>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</si>
  <si>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</si>
  <si>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</si>
  <si>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</si>
  <si>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</si>
  <si>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</si>
  <si>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</si>
  <si>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</si>
  <si>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</si>
  <si>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</si>
  <si>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</si>
  <si>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</si>
  <si>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</si>
  <si>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</si>
  <si>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</si>
  <si>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</si>
  <si>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</si>
  <si>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</si>
  <si>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</si>
  <si>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</si>
  <si>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</si>
  <si>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</si>
  <si>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</si>
  <si>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</si>
  <si>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</si>
  <si>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</si>
  <si>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</si>
  <si>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</si>
  <si>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</si>
  <si>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</si>
  <si>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</si>
  <si>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</si>
  <si>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</si>
  <si>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</si>
  <si>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</si>
  <si>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</si>
  <si>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</si>
  <si>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</si>
  <si>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</si>
  <si>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</si>
  <si>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</si>
  <si>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</si>
  <si>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</si>
  <si>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</si>
  <si>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</si>
  <si>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</si>
  <si>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</si>
  <si>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</si>
  <si>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</si>
  <si>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</si>
  <si>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</si>
  <si>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</si>
  <si>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</si>
  <si>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</si>
  <si>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</si>
  <si>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</si>
  <si>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</si>
  <si>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</si>
  <si>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</si>
  <si>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</si>
  <si>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</si>
  <si>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</si>
  <si>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</si>
  <si>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</si>
  <si>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</si>
  <si>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</si>
  <si>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</si>
  <si>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</si>
  <si>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</si>
  <si>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</si>
  <si>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</si>
  <si>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</si>
  <si>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</si>
  <si>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</si>
  <si>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</si>
  <si>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</si>
  <si>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</si>
  <si>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</si>
  <si>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</si>
  <si>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</si>
  <si>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</si>
  <si>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</si>
  <si>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</si>
  <si>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</si>
  <si>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</si>
  <si>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</si>
  <si>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</si>
  <si>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</si>
  <si>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</si>
  <si>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</si>
  <si>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</si>
  <si>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</si>
  <si>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</si>
  <si>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</si>
  <si>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</si>
  <si>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</si>
  <si>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</si>
  <si>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</si>
  <si>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</si>
  <si>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</si>
  <si>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</si>
  <si>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</si>
  <si>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</si>
  <si>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</si>
  <si>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</si>
  <si>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</si>
  <si>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</si>
  <si>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</si>
  <si>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</si>
  <si>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</si>
  <si>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</si>
  <si>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</si>
  <si>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</si>
  <si>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</si>
  <si>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</si>
  <si>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</si>
  <si>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</si>
  <si>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</si>
  <si>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</si>
  <si>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</si>
  <si>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</si>
  <si>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</si>
  <si>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</si>
  <si>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</si>
  <si>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</si>
  <si>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</si>
  <si>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</si>
  <si>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</si>
  <si>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</si>
  <si>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</si>
  <si>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</si>
  <si>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</si>
  <si>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</si>
  <si>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</si>
  <si>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</si>
  <si>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</si>
  <si>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</si>
  <si>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</si>
  <si>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</si>
  <si>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</si>
  <si>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</si>
  <si>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</si>
  <si>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</si>
  <si>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</si>
  <si>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</si>
  <si>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</si>
  <si>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</si>
  <si>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</si>
  <si>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</si>
  <si>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</si>
  <si>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</si>
  <si>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</si>
  <si>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</si>
  <si>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</si>
  <si>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</si>
  <si>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</si>
  <si>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</si>
  <si>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</si>
  <si>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</si>
  <si>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</si>
  <si>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</si>
  <si>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</si>
  <si>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</si>
  <si>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</si>
  <si>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</si>
  <si>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</si>
  <si>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</si>
  <si>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</si>
  <si>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</si>
  <si>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</si>
  <si>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</si>
  <si>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</si>
  <si>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</si>
  <si>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</si>
  <si>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</si>
  <si>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</si>
  <si>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</si>
  <si>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</si>
  <si>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</si>
  <si>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</si>
  <si>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</si>
  <si>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</si>
  <si>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</si>
  <si>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</si>
  <si>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</si>
  <si>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</si>
  <si>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</si>
  <si>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</si>
  <si>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</si>
  <si>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</si>
  <si>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</si>
  <si>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</si>
  <si>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</si>
  <si>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</si>
  <si>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</si>
  <si>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</si>
  <si>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</si>
  <si>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</si>
  <si>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</si>
  <si>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</si>
  <si>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</si>
  <si>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</si>
  <si>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</si>
  <si>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</si>
  <si>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</si>
  <si>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</si>
  <si>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</si>
  <si>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</si>
  <si>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</si>
  <si>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</si>
  <si>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</si>
  <si>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</si>
  <si>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</si>
  <si>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</si>
  <si>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</si>
  <si>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</si>
  <si>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</si>
  <si>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</si>
  <si>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</si>
  <si>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</si>
  <si>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</si>
  <si>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</si>
  <si>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</si>
  <si>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</si>
  <si>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</si>
  <si>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</si>
  <si>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</si>
  <si>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</si>
  <si>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</si>
  <si>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</si>
  <si>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</si>
  <si>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</si>
  <si>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</si>
  <si>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</si>
  <si>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</si>
  <si>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</si>
  <si>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</si>
  <si>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</si>
  <si>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</si>
  <si>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</si>
  <si>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</si>
  <si>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</si>
  <si>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</si>
  <si>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</si>
  <si>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</si>
  <si>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</si>
  <si>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</si>
  <si>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</si>
  <si>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</si>
  <si>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</si>
  <si>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</si>
  <si>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</si>
  <si>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</si>
  <si>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</si>
  <si>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</si>
  <si>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</si>
  <si>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</si>
  <si>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</si>
  <si>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</si>
  <si>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</si>
  <si>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</si>
  <si>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</si>
  <si>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</si>
  <si>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</si>
  <si>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</si>
  <si>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</si>
  <si>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</si>
  <si>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</si>
  <si>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</si>
  <si>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</si>
  <si>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</si>
  <si>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</si>
  <si>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</si>
  <si>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</si>
  <si>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</si>
  <si>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</si>
  <si>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</si>
  <si>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</si>
  <si>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</si>
  <si>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</si>
  <si>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</si>
  <si>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</si>
  <si>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</si>
  <si>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</si>
  <si>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</si>
  <si>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</si>
  <si>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</si>
  <si>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</si>
  <si>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</si>
  <si>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</si>
  <si>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</si>
  <si>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</si>
  <si>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</si>
  <si>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</si>
  <si>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</si>
  <si>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</si>
  <si>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</si>
  <si>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</si>
  <si>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</si>
  <si>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</si>
  <si>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</si>
  <si>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</si>
  <si>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</si>
  <si>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</si>
  <si>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</si>
  <si>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</si>
  <si>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</si>
  <si>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</si>
  <si>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</si>
  <si>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</si>
  <si>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</si>
  <si>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</si>
  <si>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</si>
  <si>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</si>
  <si>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</si>
  <si>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</si>
  <si>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</si>
  <si>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</si>
  <si>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</si>
  <si>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</si>
  <si>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</si>
  <si>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</si>
  <si>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</si>
  <si>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</si>
  <si>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</si>
  <si>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</si>
  <si>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</si>
  <si>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</si>
  <si>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</si>
  <si>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</si>
  <si>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</si>
  <si>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</si>
  <si>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</si>
  <si>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</si>
  <si>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</si>
  <si>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</si>
  <si>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</si>
  <si>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</si>
  <si>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</si>
  <si>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</si>
  <si>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</si>
  <si>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</si>
  <si>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</si>
  <si>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</si>
  <si>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</si>
  <si>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</si>
  <si>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</si>
  <si>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</si>
  <si>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</si>
  <si>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</si>
  <si>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</si>
  <si>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</si>
  <si>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</si>
  <si>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</si>
  <si>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</si>
  <si>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</si>
  <si>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</si>
  <si>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</si>
  <si>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</si>
  <si>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</si>
  <si>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</si>
  <si>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</si>
  <si>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</si>
  <si>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</si>
  <si>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</si>
  <si>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</si>
  <si>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</si>
  <si>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</si>
  <si>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</si>
  <si>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</si>
  <si>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</si>
  <si>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</si>
  <si>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</si>
  <si>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</si>
  <si>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</si>
  <si>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</si>
  <si>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</si>
  <si>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</si>
  <si>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</si>
  <si>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</si>
  <si>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</si>
  <si>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</si>
  <si>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</si>
  <si>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</si>
  <si>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</si>
  <si>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</si>
  <si>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</si>
  <si>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</si>
  <si>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</si>
  <si>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</si>
  <si>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</si>
  <si>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</si>
  <si>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</si>
  <si>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</si>
  <si>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</si>
  <si>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</si>
  <si>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</si>
  <si>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</si>
  <si>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</si>
  <si>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</si>
  <si>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</si>
  <si>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</si>
  <si>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</si>
  <si>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</si>
  <si>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</si>
  <si>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</si>
  <si>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</si>
  <si>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</si>
  <si>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</si>
  <si>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</si>
  <si>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</si>
  <si>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</si>
  <si>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</si>
  <si>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</si>
  <si>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</si>
  <si>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</si>
  <si>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</si>
  <si>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</si>
  <si>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</si>
  <si>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</si>
  <si>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</si>
  <si>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</si>
  <si>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</si>
  <si>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</si>
  <si>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</si>
  <si>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</si>
  <si>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</si>
  <si>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</si>
  <si>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</si>
  <si>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</si>
  <si>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</si>
  <si>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</si>
  <si>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</si>
  <si>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</si>
  <si>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</si>
  <si>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</si>
  <si>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</si>
  <si>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</si>
  <si>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</si>
  <si>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</si>
  <si>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</si>
  <si>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</si>
  <si>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</si>
  <si>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</si>
  <si>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</si>
  <si>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</si>
  <si>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</si>
  <si>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</si>
  <si>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</si>
  <si>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</si>
  <si>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</si>
  <si>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</si>
  <si>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</si>
  <si>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</si>
  <si>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</si>
  <si>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</si>
  <si>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</si>
  <si>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</si>
  <si>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</si>
  <si>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</si>
  <si>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</si>
  <si>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</si>
  <si>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</si>
  <si>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</si>
  <si>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</si>
  <si>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</si>
  <si>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</si>
  <si>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</si>
  <si>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</si>
  <si>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</si>
  <si>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</si>
  <si>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</si>
  <si>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</si>
  <si>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</si>
  <si>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</si>
  <si>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</si>
  <si>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</si>
  <si>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</si>
  <si>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</si>
  <si>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</si>
  <si>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</si>
  <si>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</si>
  <si>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</si>
  <si>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</si>
  <si>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</si>
  <si>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</si>
  <si>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</si>
  <si>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</si>
  <si>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</si>
  <si>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</si>
  <si>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</si>
  <si>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</si>
  <si>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</si>
  <si>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</si>
  <si>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</si>
  <si>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</si>
  <si>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</si>
  <si>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</si>
  <si>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</si>
  <si>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</si>
  <si>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</si>
  <si>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</si>
  <si>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</si>
  <si>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</si>
  <si>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</si>
  <si>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</si>
  <si>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</si>
  <si>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</si>
  <si>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</si>
  <si>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</si>
  <si>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</si>
  <si>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</si>
  <si>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</si>
  <si>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</si>
  <si>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</si>
  <si>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</si>
  <si>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</si>
  <si>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</si>
  <si>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</si>
  <si>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</si>
  <si>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</si>
  <si>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</si>
  <si>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</si>
  <si>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</si>
  <si>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</si>
  <si>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</si>
  <si>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</si>
  <si>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</si>
  <si>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</si>
  <si>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</si>
  <si>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</si>
  <si>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</si>
  <si>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</si>
  <si>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</si>
  <si>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</si>
  <si>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</si>
  <si>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</si>
  <si>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</si>
  <si>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</si>
  <si>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</si>
  <si>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</si>
  <si>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</si>
  <si>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</si>
  <si>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</si>
  <si>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</si>
  <si>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</si>
  <si>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</si>
  <si>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</si>
  <si>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</si>
  <si>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</si>
  <si>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</si>
  <si>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</si>
  <si>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</si>
  <si>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</si>
  <si>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</si>
  <si>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</si>
  <si>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</si>
  <si>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</si>
  <si>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</si>
  <si>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</si>
  <si>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</si>
  <si>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</si>
  <si>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</si>
  <si>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</si>
  <si>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</si>
  <si>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</si>
  <si>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</si>
  <si>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</si>
  <si>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</si>
  <si>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</si>
  <si>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</si>
  <si>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</si>
  <si>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</si>
  <si>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</si>
  <si>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</si>
  <si>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</si>
  <si>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</si>
  <si>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</si>
  <si>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</si>
  <si>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</si>
  <si>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</si>
  <si>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</si>
  <si>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</si>
  <si>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</si>
  <si>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</si>
  <si>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</si>
  <si>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</si>
  <si>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</si>
  <si>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</si>
  <si>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</si>
  <si>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</si>
  <si>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</si>
  <si>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</si>
  <si>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</si>
  <si>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</si>
  <si>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</si>
  <si>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</si>
  <si>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</si>
  <si>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</si>
  <si>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</si>
  <si>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</si>
  <si>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</si>
  <si>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</si>
  <si>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</si>
  <si>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</si>
  <si>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</si>
  <si>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</si>
  <si>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</si>
  <si>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</si>
  <si>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</si>
  <si>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</si>
  <si>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</si>
  <si>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</si>
  <si>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</si>
  <si>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</si>
  <si>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</si>
  <si>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</si>
  <si>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</si>
  <si>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</si>
  <si>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</si>
  <si>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</si>
  <si>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</si>
  <si>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</si>
  <si>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</si>
  <si>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</si>
  <si>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</si>
  <si>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</si>
  <si>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</si>
  <si>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</si>
  <si>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</si>
  <si>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</si>
  <si>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</si>
  <si>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</si>
  <si>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</si>
  <si>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</si>
  <si>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</si>
  <si>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</si>
  <si>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</si>
  <si>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</si>
  <si>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</si>
  <si>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</si>
  <si>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</si>
  <si>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</si>
  <si>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</si>
  <si>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</si>
  <si>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</si>
  <si>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</si>
  <si>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</si>
  <si>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</si>
  <si>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</si>
  <si>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</si>
  <si>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</si>
  <si>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</si>
  <si>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</si>
  <si>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</si>
  <si>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</si>
  <si>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</si>
  <si>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</si>
  <si>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</si>
  <si>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</si>
  <si>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</si>
  <si>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</si>
  <si>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</si>
  <si>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</si>
  <si>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</si>
  <si>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</si>
  <si>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</si>
  <si>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</si>
  <si>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</si>
  <si>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</si>
  <si>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</si>
  <si>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</si>
  <si>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</si>
  <si>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</si>
  <si>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</si>
  <si>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</si>
  <si>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</si>
  <si>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</si>
  <si>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</si>
  <si>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</si>
  <si>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</si>
  <si>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</si>
  <si>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</si>
  <si>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</si>
  <si>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</si>
  <si>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</si>
  <si>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</si>
  <si>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</si>
  <si>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</si>
  <si>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</si>
  <si>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</si>
  <si>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</si>
  <si>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</si>
  <si>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</si>
  <si>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</si>
  <si>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</si>
  <si>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</si>
  <si>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</si>
  <si>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</si>
  <si>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</si>
  <si>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</si>
  <si>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</si>
  <si>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</si>
  <si>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</si>
  <si>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</si>
  <si>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</si>
  <si>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</si>
  <si>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</si>
  <si>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</si>
  <si>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</si>
  <si>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</si>
  <si>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</si>
  <si>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</si>
  <si>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</si>
  <si>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</si>
  <si>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</si>
  <si>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</si>
  <si>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</si>
  <si>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</si>
  <si>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</si>
  <si>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</si>
  <si>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</si>
  <si>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</si>
  <si>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</si>
  <si>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</si>
  <si>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</si>
  <si>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</si>
  <si>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</si>
  <si>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</si>
  <si>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</si>
  <si>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</si>
  <si>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</si>
  <si>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</si>
  <si>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</si>
  <si>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</si>
  <si>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</si>
  <si>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</si>
  <si>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</si>
  <si>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</si>
  <si>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</si>
  <si>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</si>
  <si>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</si>
  <si>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</si>
  <si>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</si>
  <si>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</si>
  <si>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</si>
  <si>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</si>
  <si>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</si>
  <si>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</si>
  <si>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</si>
  <si>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</si>
  <si>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</si>
  <si>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</si>
  <si>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</si>
  <si>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</si>
  <si>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</si>
  <si>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</si>
  <si>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</si>
  <si>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</si>
  <si>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</si>
  <si>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</si>
  <si>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</si>
  <si>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</si>
  <si>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</si>
  <si>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</si>
  <si>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</si>
  <si>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</si>
  <si>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</si>
  <si>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</si>
  <si>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</si>
  <si>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</si>
  <si>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</si>
  <si>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</si>
  <si>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</si>
  <si>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</si>
  <si>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</si>
  <si>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</si>
  <si>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</si>
  <si>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</si>
  <si>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</si>
  <si>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</si>
  <si>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</si>
  <si>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</si>
  <si>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</si>
  <si>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</si>
  <si>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</si>
  <si>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</si>
  <si>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</si>
  <si>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</si>
  <si>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</si>
  <si>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</si>
  <si>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</si>
  <si>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</si>
  <si>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</si>
  <si>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</si>
  <si>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</si>
  <si>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</si>
  <si>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</si>
  <si>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</si>
  <si>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</si>
  <si>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</si>
  <si>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</si>
  <si>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</si>
  <si>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</si>
  <si>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</si>
  <si>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</si>
  <si>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</si>
  <si>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</si>
  <si>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</si>
  <si>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</si>
  <si>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</si>
  <si>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</si>
  <si>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</si>
  <si>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</si>
  <si>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</si>
  <si>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</si>
  <si>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</si>
  <si>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</si>
  <si>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</si>
  <si>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</si>
  <si>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</si>
  <si>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</si>
  <si>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</si>
  <si>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</si>
  <si>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</si>
  <si>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</si>
  <si>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</si>
  <si>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</si>
  <si>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</si>
  <si>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</si>
  <si>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</si>
  <si>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</si>
  <si>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</si>
  <si>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</si>
  <si>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</si>
  <si>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</si>
  <si>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</si>
  <si>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</si>
  <si>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</si>
  <si>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</si>
  <si>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</si>
  <si>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</si>
  <si>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</si>
  <si>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</si>
  <si>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</si>
  <si>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</si>
  <si>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</si>
  <si>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</si>
  <si>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</si>
  <si>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</si>
  <si>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</si>
  <si>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</si>
  <si>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</si>
  <si>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</si>
  <si>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</si>
  <si>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</si>
  <si>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</si>
  <si>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</si>
  <si>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</si>
  <si>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</si>
  <si>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</si>
  <si>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</si>
  <si>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</si>
  <si>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</si>
  <si>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</si>
  <si>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</si>
  <si>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</si>
  <si>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</si>
  <si>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</si>
  <si>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</si>
  <si>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</si>
  <si>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</si>
  <si>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</si>
  <si>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</si>
  <si>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</si>
  <si>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</si>
  <si>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</si>
  <si>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</si>
  <si>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</si>
  <si>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</si>
  <si>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</si>
  <si>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</si>
  <si>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</si>
  <si>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</si>
  <si>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</si>
  <si>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</si>
  <si>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</si>
  <si>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</si>
  <si>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</si>
  <si>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</si>
  <si>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</si>
  <si>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</si>
  <si>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</si>
  <si>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</si>
  <si>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</si>
  <si>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</si>
  <si>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</si>
  <si>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</si>
  <si>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</si>
  <si>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</si>
  <si>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</si>
  <si>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</si>
  <si>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</si>
  <si>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</si>
  <si>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</si>
  <si>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</si>
  <si>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</si>
  <si>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</si>
  <si>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</si>
  <si>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</si>
  <si>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</si>
  <si>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</si>
  <si>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</si>
  <si>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</si>
  <si>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</si>
  <si>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</si>
  <si>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</si>
  <si>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</si>
  <si>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</si>
  <si>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</si>
  <si>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</si>
  <si>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</si>
  <si>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</si>
  <si>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</si>
  <si>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</si>
  <si>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</si>
  <si>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</si>
  <si>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</si>
  <si>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</si>
  <si>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</si>
  <si>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</si>
  <si>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</si>
  <si>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</si>
  <si>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</si>
  <si>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</si>
  <si>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</si>
  <si>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</si>
  <si>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</si>
  <si>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</si>
  <si>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</si>
  <si>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</si>
  <si>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</si>
  <si>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</si>
  <si>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</si>
  <si>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</si>
  <si>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</si>
  <si>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</si>
  <si>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</si>
  <si>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</si>
  <si>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</si>
  <si>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</si>
  <si>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</si>
  <si>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</si>
  <si>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</si>
  <si>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</si>
  <si>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</si>
  <si>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</si>
  <si>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</si>
  <si>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</si>
  <si>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</si>
  <si>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</si>
  <si>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</si>
  <si>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</si>
  <si>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</si>
  <si>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</si>
  <si>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</si>
  <si>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</si>
  <si>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</si>
  <si>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</si>
  <si>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</si>
  <si>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</si>
  <si>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</si>
  <si>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</si>
  <si>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</si>
  <si>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</si>
  <si>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</si>
  <si>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</si>
  <si>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</si>
  <si>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</si>
  <si>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</si>
  <si>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</si>
  <si>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</si>
  <si>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</si>
  <si>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</si>
  <si>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</si>
  <si>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</si>
  <si>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</si>
  <si>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</si>
  <si>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</si>
  <si>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</si>
  <si>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</si>
  <si>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</si>
  <si>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</si>
  <si>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</si>
  <si>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</si>
  <si>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</si>
  <si>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</si>
  <si>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</si>
  <si>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</si>
  <si>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</si>
  <si>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</si>
  <si>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</si>
  <si>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</si>
  <si>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</si>
  <si>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</si>
  <si>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</si>
  <si>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</si>
  <si>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</si>
  <si>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</si>
  <si>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</si>
  <si>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</si>
  <si>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</si>
  <si>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</si>
  <si>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</si>
  <si>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</si>
  <si>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</si>
  <si>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</si>
  <si>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</si>
  <si>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</si>
  <si>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</si>
  <si>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</si>
  <si>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</si>
  <si>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</si>
  <si>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</si>
  <si>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</si>
  <si>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</si>
  <si>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</si>
  <si>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</si>
  <si>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</si>
  <si>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</si>
  <si>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</si>
  <si>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</si>
  <si>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</si>
  <si>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</si>
  <si>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</si>
  <si>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</si>
  <si>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</si>
  <si>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</si>
  <si>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</si>
  <si>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</si>
  <si>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</si>
  <si>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</si>
  <si>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</si>
  <si>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</si>
  <si>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</si>
  <si>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</si>
  <si>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</si>
  <si>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</si>
  <si>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</si>
  <si>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</si>
  <si>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</si>
  <si>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</si>
  <si>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</si>
  <si>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</si>
  <si>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</si>
  <si>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</si>
  <si>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</si>
  <si>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</si>
  <si>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</si>
  <si>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</si>
  <si>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</si>
  <si>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</si>
  <si>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</si>
  <si>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</si>
  <si>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</si>
  <si>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</si>
  <si>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</si>
  <si>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</si>
  <si>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</si>
  <si>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</si>
  <si>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</si>
  <si>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</si>
  <si>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</si>
  <si>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</si>
  <si>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</si>
  <si>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</si>
  <si>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</si>
  <si>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</si>
  <si>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</si>
  <si>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</si>
  <si>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</si>
  <si>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</si>
  <si>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</si>
  <si>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</si>
  <si>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</si>
  <si>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</si>
  <si>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</si>
  <si>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</si>
  <si>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</si>
  <si>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</si>
  <si>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</si>
  <si>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</si>
  <si>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</si>
  <si>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</si>
  <si>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</si>
  <si>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</si>
  <si>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</si>
  <si>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</si>
  <si>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</si>
  <si>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</si>
  <si>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</si>
  <si>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</si>
  <si>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</si>
  <si>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</si>
  <si>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</si>
  <si>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</si>
  <si>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</si>
  <si>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</si>
  <si>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</si>
  <si>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</si>
  <si>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</si>
  <si>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</si>
  <si>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</si>
  <si>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</si>
  <si>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</si>
  <si>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</si>
  <si>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</si>
  <si>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</si>
  <si>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</si>
  <si>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</si>
  <si>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</si>
  <si>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</si>
  <si>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</si>
  <si>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</si>
  <si>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</si>
  <si>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</si>
  <si>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</si>
  <si>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</si>
  <si>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</si>
  <si>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</si>
  <si>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</si>
  <si>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</si>
  <si>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</si>
  <si>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</si>
  <si>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</si>
  <si>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</si>
  <si>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</si>
  <si>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</si>
  <si>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</si>
  <si>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</si>
  <si>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</si>
  <si>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</si>
  <si>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</si>
  <si>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</si>
  <si>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</si>
  <si>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</si>
  <si>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</si>
  <si>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</si>
  <si>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</si>
  <si>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</si>
  <si>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</si>
  <si>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</si>
  <si>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</si>
  <si>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</si>
  <si>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</si>
  <si>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</si>
  <si>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</si>
  <si>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</si>
  <si>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</si>
  <si>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</si>
  <si>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</si>
  <si>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</si>
  <si>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</si>
  <si>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</si>
  <si>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</si>
  <si>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</si>
  <si>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</si>
  <si>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</si>
  <si>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</si>
  <si>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</si>
  <si>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</si>
  <si>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</si>
  <si>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</si>
  <si>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</si>
  <si>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</si>
  <si>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</si>
  <si>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</si>
  <si>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</si>
  <si>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</si>
  <si>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</si>
  <si>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</si>
  <si>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</si>
  <si>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</si>
  <si>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</si>
  <si>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</si>
  <si>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</si>
  <si>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</si>
  <si>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</si>
  <si>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</si>
  <si>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</si>
  <si>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</si>
  <si>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</si>
  <si>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</si>
  <si>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</si>
  <si>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</si>
  <si>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</si>
  <si>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</si>
  <si>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</si>
  <si>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</si>
  <si>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</si>
  <si>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</si>
  <si>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</si>
  <si>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</si>
  <si>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</si>
  <si>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</si>
  <si>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</si>
  <si>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</si>
  <si>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</si>
  <si>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</si>
  <si>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</si>
  <si>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</si>
  <si>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</si>
  <si>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</si>
  <si>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</si>
  <si>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</si>
  <si>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</si>
  <si>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</si>
  <si>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</si>
  <si>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</si>
  <si>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</si>
  <si>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</si>
  <si>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</si>
  <si>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</si>
  <si>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</si>
  <si>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</si>
  <si>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</si>
  <si>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</si>
  <si>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</si>
  <si>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</si>
  <si>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</si>
  <si>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</si>
  <si>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</si>
  <si>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</si>
  <si>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</si>
  <si>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</si>
  <si>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</si>
  <si>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</si>
  <si>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</si>
  <si>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</si>
  <si>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</si>
  <si>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</si>
  <si>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</si>
  <si>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</si>
  <si>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</si>
  <si>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</si>
  <si>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</si>
  <si>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</si>
  <si>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</si>
  <si>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</si>
  <si>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</si>
  <si>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</si>
  <si>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</si>
  <si>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</si>
  <si>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</si>
  <si>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</si>
  <si>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</si>
  <si>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</si>
  <si>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</si>
  <si>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</si>
  <si>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</si>
  <si>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</si>
  <si>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</si>
  <si>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</si>
  <si>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</si>
  <si>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</si>
  <si>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</si>
  <si>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</si>
  <si>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</si>
  <si>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</si>
  <si>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</si>
  <si>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</si>
  <si>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</si>
  <si>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</si>
  <si>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</si>
  <si>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</si>
  <si>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</si>
  <si>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</si>
  <si>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</si>
  <si>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</si>
  <si>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</si>
  <si>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</si>
  <si>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</si>
  <si>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</si>
  <si>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</si>
  <si>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</si>
  <si>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</si>
  <si>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</si>
  <si>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</si>
  <si>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</si>
  <si>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</si>
  <si>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</si>
  <si>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</si>
  <si>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</si>
  <si>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</si>
  <si>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</si>
  <si>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</si>
  <si>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</si>
  <si>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</si>
  <si>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</si>
  <si>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</si>
  <si>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</si>
  <si>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</si>
  <si>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</si>
  <si>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</si>
  <si>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</si>
  <si>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</si>
  <si>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</si>
  <si>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</si>
  <si>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</si>
  <si>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</si>
  <si>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</si>
  <si>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</si>
  <si>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</si>
  <si>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</si>
  <si>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</si>
  <si>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</si>
  <si>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</si>
  <si>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</si>
  <si>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</si>
  <si>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</si>
  <si>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</si>
  <si>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</si>
  <si>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</si>
  <si>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</si>
  <si>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</si>
  <si>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</si>
  <si>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</si>
  <si>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</si>
  <si>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</si>
  <si>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</si>
  <si>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</si>
  <si>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</si>
  <si>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</si>
  <si>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</si>
  <si>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</si>
  <si>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</si>
  <si>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</si>
  <si>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</si>
  <si>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</si>
  <si>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</si>
  <si>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</si>
  <si>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</si>
  <si>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</si>
  <si>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</si>
  <si>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</si>
  <si>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</si>
  <si>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</si>
  <si>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</si>
  <si>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</si>
  <si>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</si>
  <si>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</si>
  <si>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</si>
  <si>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</si>
  <si>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</si>
  <si>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</si>
  <si>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</si>
  <si>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</si>
  <si>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</si>
  <si>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</si>
  <si>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</si>
  <si>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</si>
  <si>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</si>
  <si>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</si>
  <si>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</si>
  <si>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</si>
  <si>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</si>
  <si>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</si>
  <si>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</si>
  <si>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</si>
  <si>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</si>
  <si>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</si>
  <si>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</si>
  <si>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</si>
  <si>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</si>
  <si>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</si>
  <si>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</si>
  <si>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</si>
  <si>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</si>
  <si>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</si>
  <si>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</si>
  <si>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</si>
  <si>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</si>
  <si>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</si>
  <si>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</si>
  <si>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</si>
  <si>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</si>
  <si>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</si>
  <si>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</si>
  <si>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</si>
  <si>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</si>
  <si>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</si>
  <si>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</si>
  <si>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</si>
  <si>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</si>
  <si>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</si>
  <si>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</si>
  <si>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</si>
  <si>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</si>
  <si>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</si>
  <si>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</si>
  <si>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</si>
  <si>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</si>
  <si>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</si>
  <si>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</si>
  <si>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</si>
  <si>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</si>
  <si>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</si>
  <si>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</si>
  <si>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</si>
  <si>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</si>
  <si>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</si>
  <si>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</si>
  <si>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</si>
  <si>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</si>
  <si>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</si>
  <si>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</si>
  <si>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</si>
  <si>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</si>
  <si>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</si>
  <si>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</si>
  <si>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</si>
  <si>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</si>
  <si>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</si>
  <si>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</si>
  <si>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</si>
  <si>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</si>
  <si>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</si>
  <si>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</si>
  <si>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</si>
  <si>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</si>
  <si>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</si>
  <si>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</si>
  <si>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</si>
  <si>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</si>
  <si>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</si>
  <si>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</si>
  <si>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</si>
  <si>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</si>
  <si>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</si>
  <si>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</si>
  <si>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</si>
  <si>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</si>
  <si>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</si>
  <si>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</si>
  <si>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</si>
  <si>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</si>
  <si>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</si>
  <si>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</si>
  <si>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</si>
  <si>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</si>
  <si>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</si>
  <si>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</si>
  <si>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</si>
  <si>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</si>
  <si>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</si>
  <si>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</si>
  <si>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</si>
  <si>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</si>
  <si>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</si>
  <si>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</si>
  <si>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</si>
  <si>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</si>
  <si>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</si>
  <si>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</si>
  <si>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</si>
  <si>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</si>
  <si>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</si>
  <si>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</si>
  <si>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</si>
  <si>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</si>
  <si>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</si>
  <si>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</si>
  <si>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</si>
  <si>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</si>
  <si>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</si>
  <si>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</si>
  <si>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</si>
  <si>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</si>
  <si>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</si>
  <si>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</si>
  <si>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</si>
  <si>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</si>
  <si>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</si>
  <si>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</si>
  <si>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</si>
  <si>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</si>
  <si>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</si>
  <si>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</si>
  <si>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</si>
  <si>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</si>
  <si>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</si>
  <si>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</si>
  <si>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</si>
  <si>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</si>
  <si>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</si>
  <si>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</si>
  <si>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</si>
  <si>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</si>
  <si>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</si>
  <si>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</si>
  <si>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</si>
  <si>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</si>
  <si>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</si>
  <si>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</si>
  <si>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</si>
  <si>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</si>
  <si>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</si>
  <si>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</si>
  <si>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</si>
  <si>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</si>
  <si>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</si>
  <si>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</si>
  <si>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</si>
  <si>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</si>
  <si>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</si>
  <si>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</si>
  <si>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</si>
  <si>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</si>
  <si>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</si>
  <si>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</si>
  <si>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</si>
  <si>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</si>
  <si>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</si>
  <si>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</si>
  <si>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</si>
  <si>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</si>
  <si>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</si>
  <si>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</si>
  <si>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</si>
  <si>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</si>
  <si>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</si>
  <si>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</si>
  <si>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</si>
  <si>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</si>
  <si>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</si>
  <si>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</si>
  <si>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</si>
  <si>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</si>
  <si>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</si>
  <si>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</si>
  <si>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</si>
  <si>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</si>
  <si>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</si>
  <si>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</si>
  <si>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</si>
  <si>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</si>
  <si>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</si>
  <si>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</si>
  <si>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</si>
  <si>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</si>
  <si>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</si>
  <si>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</si>
  <si>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</si>
  <si>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</si>
  <si>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</si>
  <si>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</si>
  <si>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</si>
  <si>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</si>
  <si>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</si>
  <si>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</si>
  <si>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</si>
  <si>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</si>
  <si>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</si>
  <si>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</si>
  <si>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</si>
  <si>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</si>
  <si>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</si>
  <si>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</si>
  <si>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</si>
  <si>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</si>
  <si>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</si>
  <si>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</si>
  <si>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</si>
  <si>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</si>
  <si>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</si>
  <si>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</si>
  <si>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</si>
  <si>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</si>
  <si>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</si>
  <si>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</si>
  <si>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</si>
  <si>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</si>
  <si>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</si>
  <si>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</si>
  <si>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</si>
  <si>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</si>
  <si>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</si>
  <si>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</si>
  <si>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</si>
  <si>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</si>
  <si>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</si>
  <si>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</si>
  <si>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</si>
  <si>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</si>
  <si>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</si>
  <si>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</si>
  <si>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</si>
  <si>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</si>
  <si>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</si>
  <si>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</si>
  <si>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</si>
  <si>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</si>
  <si>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</si>
  <si>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</si>
  <si>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</si>
  <si>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</si>
  <si>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</si>
  <si>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</si>
  <si>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</si>
  <si>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</si>
  <si>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</si>
  <si>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</si>
  <si>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</si>
  <si>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</si>
  <si>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</si>
  <si>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</si>
  <si>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</si>
  <si>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</si>
  <si>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</si>
  <si>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</si>
  <si>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</si>
  <si>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</si>
  <si>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</si>
  <si>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</si>
  <si>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</si>
  <si>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</si>
  <si>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</si>
  <si>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</si>
  <si>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</si>
  <si>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</si>
  <si>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</si>
  <si>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</si>
  <si>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</si>
  <si>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</si>
  <si>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</si>
  <si>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</si>
  <si>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</si>
  <si>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</si>
  <si>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</si>
  <si>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</si>
  <si>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</si>
  <si>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</si>
  <si>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</si>
  <si>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</si>
  <si>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</si>
  <si>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</si>
  <si>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</si>
  <si>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</si>
  <si>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</si>
  <si>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</si>
  <si>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</si>
  <si>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</si>
  <si>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</si>
  <si>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</si>
  <si>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</si>
  <si>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</si>
  <si>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</si>
  <si>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</si>
  <si>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</si>
  <si>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</si>
  <si>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</si>
  <si>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</si>
  <si>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</si>
  <si>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</si>
  <si>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</si>
  <si>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</si>
  <si>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</si>
  <si>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</si>
  <si>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</si>
  <si>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</si>
  <si>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</si>
  <si>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</si>
  <si>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</si>
  <si>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</si>
  <si>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</si>
  <si>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</si>
  <si>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</si>
  <si>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</si>
  <si>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</si>
  <si>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</si>
  <si>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</si>
  <si>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</si>
  <si>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</si>
  <si>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</si>
  <si>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</si>
  <si>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</si>
  <si>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</si>
  <si>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</si>
  <si>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</si>
  <si>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</si>
  <si>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</si>
  <si>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</si>
  <si>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</si>
  <si>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</si>
  <si>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</si>
  <si>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</si>
  <si>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</si>
  <si>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</si>
  <si>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</si>
  <si>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</si>
  <si>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</si>
  <si>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</si>
  <si>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</si>
  <si>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</si>
  <si>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</si>
  <si>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</si>
  <si>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</si>
  <si>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</si>
  <si>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</si>
  <si>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</si>
  <si>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</si>
  <si>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</si>
  <si>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</si>
  <si>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</si>
  <si>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</si>
  <si>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</si>
  <si>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</si>
  <si>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</si>
  <si>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</si>
  <si>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</si>
  <si>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</si>
  <si>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</si>
  <si>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</si>
  <si>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</si>
  <si>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</si>
  <si>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</si>
  <si>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</si>
  <si>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</si>
  <si>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</si>
  <si>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</si>
  <si>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</si>
  <si>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</si>
  <si>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</si>
  <si>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</si>
  <si>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</si>
  <si>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</si>
  <si>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</si>
  <si>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</si>
  <si>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</si>
  <si>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</si>
  <si>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</si>
  <si>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</si>
  <si>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</si>
  <si>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</si>
  <si>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</si>
  <si>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</si>
  <si>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</si>
  <si>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</si>
  <si>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</si>
  <si>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</si>
  <si>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</si>
  <si>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</si>
  <si>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</si>
  <si>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</si>
  <si>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</si>
  <si>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</si>
  <si>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</si>
  <si>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</si>
  <si>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</si>
  <si>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</si>
  <si>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</si>
  <si>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</si>
  <si>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</si>
  <si>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</si>
  <si>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</si>
  <si>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</si>
  <si>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</si>
  <si>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</si>
  <si>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</si>
  <si>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</si>
  <si>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</si>
  <si>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</si>
  <si>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</si>
  <si>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</si>
  <si>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</si>
  <si>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</si>
  <si>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</si>
  <si>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</si>
  <si>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</si>
  <si>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</si>
  <si>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</si>
  <si>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</si>
  <si>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</si>
  <si>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</si>
  <si>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</si>
  <si>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</si>
  <si>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</si>
  <si>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</si>
  <si>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</si>
  <si>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</si>
  <si>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</si>
  <si>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</si>
  <si>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</si>
  <si>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</si>
  <si>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</si>
  <si>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</si>
  <si>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</si>
  <si>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</si>
  <si>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</si>
  <si>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</si>
  <si>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</si>
  <si>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</si>
  <si>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</si>
  <si>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</si>
  <si>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</si>
  <si>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</si>
  <si>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</si>
  <si>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</si>
  <si>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</si>
  <si>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</si>
  <si>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</si>
  <si>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</si>
  <si>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</si>
  <si>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</si>
  <si>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</si>
  <si>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</si>
  <si>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</si>
  <si>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</si>
  <si>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</si>
  <si>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</si>
  <si>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</si>
  <si>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</si>
  <si>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</si>
  <si>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</si>
  <si>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</si>
  <si>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</si>
  <si>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</si>
  <si>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</si>
  <si>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</si>
  <si>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</si>
  <si>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</si>
  <si>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</si>
  <si>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</si>
  <si>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</si>
  <si>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</si>
  <si>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</si>
  <si>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</si>
  <si>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</si>
  <si>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</si>
  <si>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</si>
  <si>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</si>
  <si>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</si>
  <si>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</si>
  <si>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</si>
  <si>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</si>
  <si>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</si>
  <si>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</si>
  <si>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</si>
  <si>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</si>
  <si>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</si>
  <si>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</si>
  <si>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</si>
  <si>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</si>
  <si>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</si>
  <si>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</si>
  <si>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</si>
  <si>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</si>
  <si>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</si>
  <si>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</si>
  <si>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</si>
  <si>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</si>
  <si>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</si>
  <si>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</si>
  <si>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</si>
  <si>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</si>
  <si>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</si>
  <si>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</si>
  <si>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</si>
  <si>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</si>
  <si>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</si>
  <si>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</si>
  <si>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</si>
  <si>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</si>
  <si>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</si>
  <si>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</si>
  <si>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</si>
  <si>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</si>
  <si>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</si>
  <si>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</si>
  <si>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</si>
  <si>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</si>
  <si>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</si>
  <si>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</si>
  <si>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</si>
  <si>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</si>
  <si>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</si>
  <si>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</si>
  <si>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</si>
  <si>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</si>
  <si>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</si>
  <si>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</si>
  <si>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</si>
  <si>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</si>
  <si>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</si>
  <si>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</si>
  <si>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</si>
  <si>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</si>
  <si>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</si>
  <si>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</si>
  <si>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</si>
  <si>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</si>
  <si>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</si>
  <si>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</si>
  <si>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</si>
  <si>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</si>
  <si>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</si>
  <si>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</si>
  <si>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</si>
  <si>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</si>
  <si>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</si>
  <si>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</si>
  <si>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</si>
  <si>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</si>
  <si>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</si>
  <si>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</si>
  <si>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</si>
  <si>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</si>
  <si>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</si>
  <si>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</si>
  <si>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</si>
  <si>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</si>
  <si>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</si>
  <si>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</si>
  <si>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</si>
  <si>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</si>
  <si>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</si>
  <si>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</si>
  <si>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</si>
  <si>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</si>
  <si>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</si>
  <si>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</si>
  <si>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</si>
  <si>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</si>
  <si>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</si>
  <si>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</si>
  <si>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</si>
  <si>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</si>
  <si>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</si>
  <si>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</si>
  <si>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</si>
  <si>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</si>
  <si>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</si>
  <si>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</si>
  <si>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</si>
  <si>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</si>
  <si>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</si>
  <si>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</si>
  <si>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</si>
  <si>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</si>
  <si>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</si>
  <si>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</si>
  <si>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</si>
  <si>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</si>
  <si>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</si>
  <si>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</si>
  <si>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</si>
  <si>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</si>
  <si>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</si>
  <si>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</si>
  <si>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</si>
  <si>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</si>
  <si>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Würth Elektronik GmbH &amp; Co. KG, Circuit Board Technology (CBT)</t>
  </si>
  <si>
    <t>DE146280107</t>
  </si>
  <si>
    <t>VAT (USt.-IdNr.)</t>
  </si>
  <si>
    <t>Salzstr. 21, 74676 Niedernhall</t>
  </si>
  <si>
    <t>+49 7940 946-0</t>
  </si>
  <si>
    <t>Daniel Klein</t>
  </si>
  <si>
    <t>CEO</t>
  </si>
  <si>
    <t>100%</t>
  </si>
  <si>
    <t>see smelter list</t>
  </si>
  <si>
    <t>RBA CoC</t>
  </si>
  <si>
    <t xml:space="preserve">Wuerth Elektronik Code of Conduct
</t>
  </si>
  <si>
    <t>in accordance with EU legislation EU VO 2017_821</t>
  </si>
  <si>
    <t>supplier declarations</t>
  </si>
  <si>
    <t>Alexander Braun</t>
  </si>
  <si>
    <t>alexander.braun@we-online.de</t>
  </si>
  <si>
    <t>+49 7622 397 381</t>
  </si>
  <si>
    <t>cbt@we-online.de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</si>
</sst>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 numFmtId="177" formatCode="_-* #,##0\ &quot;€&quot;_-;\-* #,##0\ &quot;€&quot;_-;_-* &quot;-&quot;\ &quot;€&quot;_-;_-@_-"/>
    <numFmt numFmtId="178" formatCode="_-* #,##0_-;\-* #,##0_-;_-* &quot;-&quot;_-;_-@_-"/>
    <numFmt numFmtId="179" formatCode="_-* #,##0.00\ &quot;€&quot;_-;\-* #,##0.00\ &quot;€&quot;_-;_-* &quot;-&quot;??\ &quot;€&quot;_-;_-@_-"/>
    <numFmt numFmtId="180" formatCode="_-* #,##0.00_-;\-* #,##0.00_-;_-* &quot;-&quot;??_-;_-@_-"/>
  </numFmts>
  <fonts count="99">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819">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165" fontId="11" fillId="0" borderId="0" applyFont="0" applyFill="0" applyBorder="0" applyAlignment="0" applyProtection="0"/>
    <xf numFmtId="41" fontId="11" fillId="0" borderId="0" applyFont="0" applyFill="0" applyBorder="0" applyAlignment="0" applyProtection="0"/>
    <xf numFmtId="173"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4" fontId="11" fillId="0" borderId="0" applyFont="0" applyFill="0" applyBorder="0" applyAlignment="0" applyProtection="0"/>
    <xf numFmtId="171" fontId="11" fillId="0" borderId="0" applyFont="0" applyFill="0" applyBorder="0" applyAlignment="0" applyProtection="0"/>
    <xf numFmtId="42" fontId="11" fillId="0" borderId="0" applyFont="0" applyFill="0" applyBorder="0" applyAlignment="0" applyProtection="0"/>
    <xf numFmtId="175"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6"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6"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8" fontId="89"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98"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8" fontId="3" fillId="0" borderId="0"/>
    <xf numFmtId="0" fontId="89" fillId="0" borderId="0"/>
    <xf numFmtId="0" fontId="89" fillId="0" borderId="0"/>
    <xf numFmtId="168"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8" fontId="3" fillId="0" borderId="0"/>
    <xf numFmtId="0" fontId="8" fillId="0" borderId="0"/>
    <xf numFmtId="168" fontId="89" fillId="0" borderId="0"/>
    <xf numFmtId="0" fontId="56" fillId="0" borderId="0"/>
    <xf numFmtId="0" fontId="56" fillId="0" borderId="0"/>
    <xf numFmtId="168" fontId="8" fillId="0" borderId="0"/>
    <xf numFmtId="0" fontId="56" fillId="0" borderId="0"/>
    <xf numFmtId="0" fontId="8" fillId="0" borderId="0"/>
    <xf numFmtId="0" fontId="56" fillId="0" borderId="0"/>
    <xf numFmtId="0" fontId="73" fillId="0" borderId="0">
      <alignment vertical="center"/>
    </xf>
    <xf numFmtId="168" fontId="3" fillId="0" borderId="0"/>
    <xf numFmtId="0" fontId="74" fillId="0" borderId="0"/>
    <xf numFmtId="0" fontId="56" fillId="0" borderId="0"/>
    <xf numFmtId="0" fontId="89" fillId="0" borderId="0"/>
    <xf numFmtId="0" fontId="74" fillId="0" borderId="0"/>
    <xf numFmtId="0" fontId="56" fillId="0" borderId="0"/>
    <xf numFmtId="0" fontId="56" fillId="0" borderId="0"/>
    <xf numFmtId="0" fontId="56" fillId="0" borderId="0"/>
    <xf numFmtId="0" fontId="56" fillId="0" borderId="0"/>
    <xf numFmtId="0" fontId="56" fillId="0" borderId="0"/>
    <xf numFmtId="0" fontId="89" fillId="0" borderId="0"/>
    <xf numFmtId="0" fontId="56" fillId="0" borderId="0"/>
    <xf numFmtId="0" fontId="89" fillId="0" borderId="0"/>
    <xf numFmtId="0" fontId="56"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4" fillId="0" borderId="0"/>
    <xf numFmtId="0" fontId="74" fillId="0" borderId="0"/>
    <xf numFmtId="0" fontId="56"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6" fillId="0" borderId="0"/>
    <xf numFmtId="0" fontId="56" fillId="0" borderId="0"/>
    <xf numFmtId="168" fontId="3" fillId="0" borderId="0"/>
    <xf numFmtId="168" fontId="3" fillId="0" borderId="0"/>
    <xf numFmtId="0" fontId="75" fillId="0" borderId="0"/>
    <xf numFmtId="0" fontId="89"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89"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8" fontId="11" fillId="0" borderId="0"/>
    <xf numFmtId="0" fontId="89" fillId="0" borderId="0"/>
    <xf numFmtId="0" fontId="89" fillId="0" borderId="0"/>
    <xf numFmtId="0" fontId="89" fillId="0" borderId="0"/>
    <xf numFmtId="168" fontId="89" fillId="0" borderId="0"/>
    <xf numFmtId="0" fontId="2" fillId="0" borderId="0"/>
    <xf numFmtId="41" fontId="11" fillId="0" borderId="0" applyFont="0" applyFill="0" applyBorder="0" applyAlignment="0" applyProtection="0"/>
    <xf numFmtId="178"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43"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43"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43"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7"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0" fontId="1" fillId="0" borderId="0"/>
  </cellStyleXfs>
  <cellXfs count="394">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8"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89"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70"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8"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10" fillId="33" borderId="0" xfId="0" applyNumberFormat="1" applyFont="1" applyFill="1"/>
    <xf numFmtId="168" fontId="15" fillId="33" borderId="0" xfId="0" applyNumberFormat="1" applyFont="1" applyFill="1" applyAlignment="1">
      <alignment horizontal="center" vertical="center" wrapText="1"/>
    </xf>
    <xf numFmtId="168" fontId="12" fillId="33" borderId="0" xfId="0" applyNumberFormat="1" applyFont="1" applyFill="1" applyAlignment="1">
      <alignment horizontal="center" vertical="center"/>
    </xf>
    <xf numFmtId="168" fontId="28"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70"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8" fontId="54" fillId="0" borderId="0" xfId="480" applyFont="1" applyAlignment="1">
      <alignment horizontal="left" vertical="top" wrapText="1"/>
    </xf>
    <xf numFmtId="168"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8" fontId="54" fillId="0" borderId="0" xfId="480" applyFont="1" applyAlignment="1">
      <alignment vertical="top" wrapText="1"/>
    </xf>
    <xf numFmtId="9" fontId="91"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1" fillId="0" borderId="0" xfId="502" applyFont="1" applyAlignment="1">
      <alignment horizontal="justify" vertical="top"/>
    </xf>
    <xf numFmtId="0" fontId="55"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2" fillId="0" borderId="0" xfId="502" applyFont="1" applyAlignment="1">
      <alignment vertical="top" wrapText="1"/>
    </xf>
    <xf numFmtId="0" fontId="93" fillId="0" borderId="0" xfId="0" applyFont="1"/>
    <xf numFmtId="168" fontId="54" fillId="0" borderId="0" xfId="480" applyFont="1" applyAlignment="1" applyProtection="1">
      <alignment horizontal="left" vertical="top" wrapText="1"/>
      <protection hidden="1"/>
    </xf>
    <xf numFmtId="0" fontId="94"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50" fillId="0" borderId="0" xfId="507" applyFont="1" applyAlignment="1">
      <alignment horizontal="left" vertical="top" wrapText="1"/>
    </xf>
    <xf numFmtId="0" fontId="87"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8"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168" fontId="26" fillId="0" borderId="48" xfId="570" applyNumberFormat="1" applyFont="1" applyBorder="1" applyAlignment="1">
      <alignment horizontal="center" vertical="top" wrapText="1"/>
    </xf>
    <xf numFmtId="168" fontId="26" fillId="0" borderId="49" xfId="570" applyNumberFormat="1" applyFont="1" applyBorder="1" applyAlignment="1">
      <alignment horizontal="center" vertical="top" wrapText="1"/>
    </xf>
    <xf numFmtId="168" fontId="26" fillId="0" borderId="11" xfId="570" applyNumberFormat="1" applyFont="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57" xfId="0" applyFont="1" applyFill="1" applyBorder="1" applyAlignment="1">
      <alignment horizontal="center" vertical="center" wrapText="1"/>
    </xf>
    <xf numFmtId="168" fontId="26" fillId="33" borderId="48" xfId="570" applyNumberFormat="1" applyFont="1" applyFill="1" applyBorder="1" applyAlignment="1">
      <alignment horizontal="center" vertical="top" wrapText="1"/>
    </xf>
    <xf numFmtId="168" fontId="26" fillId="33" borderId="49" xfId="570" applyNumberFormat="1" applyFont="1" applyFill="1" applyBorder="1" applyAlignment="1">
      <alignment horizontal="center" vertical="top" wrapText="1"/>
    </xf>
    <xf numFmtId="168" fontId="26"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0" fillId="33" borderId="27" xfId="0" applyFont="1" applyFill="1" applyBorder="1" applyAlignment="1" applyProtection="1">
      <alignment horizontal="center" wrapText="1"/>
      <protection hidden="1"/>
    </xf>
    <xf numFmtId="0" fontId="24" fillId="0" borderId="27" xfId="487" applyFont="1" applyFill="1" applyBorder="1" applyAlignment="1" applyProtection="1">
      <alignment horizontal="center"/>
      <protection hidden="1"/>
    </xf>
    <xf numFmtId="0" fontId="15" fillId="33" borderId="10" xfId="0" applyFont="1" applyFill="1" applyBorder="1" applyAlignment="1" applyProtection="1">
      <alignment horizontal="left" wrapText="1"/>
      <protection hidden="1"/>
    </xf>
    <xf numFmtId="0" fontId="16" fillId="33" borderId="10" xfId="0" applyFont="1" applyFill="1" applyBorder="1" applyAlignment="1">
      <alignment horizontal="center" vertical="center"/>
    </xf>
    <xf numFmtId="0" fontId="15" fillId="33" borderId="27" xfId="0" applyFont="1" applyFill="1" applyBorder="1" applyAlignment="1" applyProtection="1">
      <alignment horizontal="left" wrapText="1"/>
      <protection hidden="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2" fillId="33" borderId="10" xfId="0" applyFont="1" applyFill="1" applyBorder="1" applyAlignment="1">
      <alignment horizontal="left" vertical="center" wrapText="1"/>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22" fillId="0" borderId="27" xfId="487" applyFont="1" applyFill="1" applyBorder="1" applyAlignment="1" applyProtection="1">
      <alignment horizontal="center" wrapText="1"/>
      <protection hidden="1"/>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8" fillId="33" borderId="0" xfId="0" applyFont="1" applyFill="1" applyAlignment="1">
      <alignment horizontal="center" wrapText="1"/>
    </xf>
    <xf numFmtId="0" fontId="9" fillId="33" borderId="58" xfId="487" applyFill="1" applyBorder="1" applyAlignment="1">
      <alignment wrapText="1"/>
      <protection locked="0"/>
    </xf>
    <xf numFmtId="0" fontId="9" fillId="33" borderId="10" xfId="487" applyFill="1" applyBorder="1">
      <protection locked="0"/>
    </xf>
    <xf numFmtId="0" fontId="9" fillId="33" borderId="37" xfId="487" applyFill="1" applyBorder="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0" fontId="0" fillId="0" borderId="0" xfId="0" applyProtection="1">
      <protection locked="0"/>
    </xf>
    <xf numFmtId="169" fontId="15" fillId="33" borderId="34" xfId="0" applyNumberFormat="1" applyFont="1" applyFill="1" applyBorder="1" applyAlignment="1" applyProtection="1">
      <alignment horizontal="center" wrapText="1"/>
      <protection locked="0"/>
    </xf>
    <xf numFmtId="169"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49" fillId="33" borderId="38" xfId="487" applyFont="1" applyFill="1" applyBorder="1" applyAlignment="1" applyProtection="1">
      <alignment horizontal="center" vertical="center" wrapText="1"/>
      <protection hidden="1"/>
    </xf>
    <xf numFmtId="0" fontId="49" fillId="33" borderId="0" xfId="487" applyFont="1" applyFill="1" applyBorder="1" applyAlignment="1" applyProtection="1">
      <alignment horizontal="center" vertical="center" wrapText="1"/>
      <protection hidden="1"/>
    </xf>
    <xf numFmtId="0" fontId="97"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0" fontId="0" fillId="0" borderId="37"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58" xfId="0" applyBorder="1" applyAlignment="1" applyProtection="1">
      <alignment horizontal="left" wrapText="1"/>
      <protection locked="0"/>
    </xf>
  </cellXfs>
  <cellStyles count="819">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2 2" xfId="593" xr:uid="{07876C9F-BED4-4DFB-9826-785B77F5EECD}"/>
    <cellStyle name="Comma [0] 3" xfId="30" xr:uid="{00000000-0005-0000-0000-00001D000000}"/>
    <cellStyle name="Comma [0] 3 2" xfId="594" xr:uid="{121585FC-0A0E-4AFF-AD80-063D7B500B18}"/>
    <cellStyle name="Comma [0] 4" xfId="31" xr:uid="{00000000-0005-0000-0000-00001E000000}"/>
    <cellStyle name="Comma 10" xfId="32" xr:uid="{00000000-0005-0000-0000-00001F000000}"/>
    <cellStyle name="Comma 10 2" xfId="595" xr:uid="{F3DFA913-7789-4630-B767-CB662BD9F21C}"/>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 2" xfId="596" xr:uid="{2B6EE629-AFDE-4C41-A712-37163C05111D}"/>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6 2" xfId="597" xr:uid="{A2141FE2-4F32-495C-B766-3D443908B722}"/>
    <cellStyle name="Comma 117" xfId="51" xr:uid="{00000000-0005-0000-0000-000032000000}"/>
    <cellStyle name="Comma 117 2" xfId="598" xr:uid="{D1EEFF11-1816-4105-8C6C-EA8B9819C0B1}"/>
    <cellStyle name="Comma 118" xfId="52" xr:uid="{00000000-0005-0000-0000-000033000000}"/>
    <cellStyle name="Comma 118 2" xfId="599" xr:uid="{99871BF1-DA23-4E5E-8226-28E7DC150D05}"/>
    <cellStyle name="Comma 119" xfId="53" xr:uid="{00000000-0005-0000-0000-000034000000}"/>
    <cellStyle name="Comma 119 2" xfId="600" xr:uid="{5CB356AF-4824-4A47-B6BA-413EBC23F8AA}"/>
    <cellStyle name="Comma 12" xfId="54" xr:uid="{00000000-0005-0000-0000-000035000000}"/>
    <cellStyle name="Comma 12 2" xfId="601" xr:uid="{45F0D616-F7B3-42DA-9B4E-39F2BB2AC594}"/>
    <cellStyle name="Comma 120" xfId="55" xr:uid="{00000000-0005-0000-0000-000036000000}"/>
    <cellStyle name="Comma 120 2" xfId="602" xr:uid="{422BE28F-6307-4A28-B2C6-C6C19C1BB169}"/>
    <cellStyle name="Comma 121" xfId="56" xr:uid="{00000000-0005-0000-0000-000037000000}"/>
    <cellStyle name="Comma 121 2" xfId="603" xr:uid="{517E2453-EBBE-4958-B1F9-B5960B699225}"/>
    <cellStyle name="Comma 122" xfId="57" xr:uid="{00000000-0005-0000-0000-000038000000}"/>
    <cellStyle name="Comma 122 2" xfId="604" xr:uid="{48D74558-E23E-4871-A807-BC65FA44862E}"/>
    <cellStyle name="Comma 123" xfId="58" xr:uid="{00000000-0005-0000-0000-000039000000}"/>
    <cellStyle name="Comma 123 2" xfId="605" xr:uid="{A3F98662-43FD-4185-8ABA-619A4D7AD28C}"/>
    <cellStyle name="Comma 124" xfId="59" xr:uid="{00000000-0005-0000-0000-00003A000000}"/>
    <cellStyle name="Comma 124 2" xfId="606" xr:uid="{D8E2CFD8-8C67-4633-9CAE-DC55F3E456FE}"/>
    <cellStyle name="Comma 125" xfId="60" xr:uid="{00000000-0005-0000-0000-00003B000000}"/>
    <cellStyle name="Comma 125 2" xfId="607" xr:uid="{DA3D2DFF-0B09-439C-9480-EE79F3794269}"/>
    <cellStyle name="Comma 126" xfId="61" xr:uid="{00000000-0005-0000-0000-00003C000000}"/>
    <cellStyle name="Comma 126 2" xfId="608" xr:uid="{745048D5-BDCE-4330-9D75-8FFA651CB476}"/>
    <cellStyle name="Comma 127" xfId="62" xr:uid="{00000000-0005-0000-0000-00003D000000}"/>
    <cellStyle name="Comma 127 2" xfId="609" xr:uid="{929C9317-CB72-421E-A2A8-0F5435401B7D}"/>
    <cellStyle name="Comma 128" xfId="63" xr:uid="{00000000-0005-0000-0000-00003E000000}"/>
    <cellStyle name="Comma 128 2" xfId="610" xr:uid="{6B7DB626-A3E7-42DB-99AD-C034E1390788}"/>
    <cellStyle name="Comma 129" xfId="64" xr:uid="{00000000-0005-0000-0000-00003F000000}"/>
    <cellStyle name="Comma 129 2" xfId="611" xr:uid="{439D6FAE-D9EE-48CB-962E-6F3A02019D33}"/>
    <cellStyle name="Comma 13" xfId="65" xr:uid="{00000000-0005-0000-0000-000040000000}"/>
    <cellStyle name="Comma 13 2" xfId="612" xr:uid="{376BA8A8-19B0-444E-9B19-6B323A63AB42}"/>
    <cellStyle name="Comma 130" xfId="66" xr:uid="{00000000-0005-0000-0000-000041000000}"/>
    <cellStyle name="Comma 130 2" xfId="613" xr:uid="{6E6F70DE-9D1C-405A-8DDD-1426D80467E7}"/>
    <cellStyle name="Comma 131" xfId="67" xr:uid="{00000000-0005-0000-0000-000042000000}"/>
    <cellStyle name="Comma 131 2" xfId="614" xr:uid="{5956B763-A7BE-4560-BBFE-9F31244535D0}"/>
    <cellStyle name="Comma 132" xfId="68" xr:uid="{00000000-0005-0000-0000-000043000000}"/>
    <cellStyle name="Comma 132 2" xfId="615" xr:uid="{5A7535D0-9C4C-40E5-9FE1-544C08316922}"/>
    <cellStyle name="Comma 133" xfId="69" xr:uid="{00000000-0005-0000-0000-000044000000}"/>
    <cellStyle name="Comma 133 2" xfId="616" xr:uid="{0487E1E8-0A62-456C-B4F3-41CADF668C89}"/>
    <cellStyle name="Comma 134" xfId="70" xr:uid="{00000000-0005-0000-0000-000045000000}"/>
    <cellStyle name="Comma 134 2" xfId="617" xr:uid="{4B2BB737-32C4-4BC2-B740-9060618148E6}"/>
    <cellStyle name="Comma 135" xfId="71" xr:uid="{00000000-0005-0000-0000-000046000000}"/>
    <cellStyle name="Comma 135 2" xfId="618" xr:uid="{32902BA0-E210-4EBF-AF24-727022562E1B}"/>
    <cellStyle name="Comma 136" xfId="72" xr:uid="{00000000-0005-0000-0000-000047000000}"/>
    <cellStyle name="Comma 136 2" xfId="619" xr:uid="{A0CEB8B8-C6B9-4084-BA01-BBDDF71CD67C}"/>
    <cellStyle name="Comma 137" xfId="73" xr:uid="{00000000-0005-0000-0000-000048000000}"/>
    <cellStyle name="Comma 137 2" xfId="620" xr:uid="{845C0E4E-0769-400A-8D1D-20C55A2FB13A}"/>
    <cellStyle name="Comma 138" xfId="74" xr:uid="{00000000-0005-0000-0000-000049000000}"/>
    <cellStyle name="Comma 138 2" xfId="621" xr:uid="{16B110D2-98C2-49B2-93F6-3B75E4AB0B5D}"/>
    <cellStyle name="Comma 139" xfId="75" xr:uid="{00000000-0005-0000-0000-00004A000000}"/>
    <cellStyle name="Comma 14" xfId="76" xr:uid="{00000000-0005-0000-0000-00004B000000}"/>
    <cellStyle name="Comma 14 2" xfId="622" xr:uid="{160F9332-220F-46CA-90DC-B4E0264D554B}"/>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 2" xfId="623" xr:uid="{918FD544-033D-4DBE-A69F-8BD5FF6F824A}"/>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 2" xfId="624" xr:uid="{1CCFAD0D-4106-4CD2-A0D0-0C5E834FD4AE}"/>
    <cellStyle name="Comma 160" xfId="99" xr:uid="{00000000-0005-0000-0000-000062000000}"/>
    <cellStyle name="Comma 160 2" xfId="625" xr:uid="{F8F28F2A-01EF-41A3-AB1A-4CCEEC4A6478}"/>
    <cellStyle name="Comma 161" xfId="100" xr:uid="{00000000-0005-0000-0000-000063000000}"/>
    <cellStyle name="Comma 161 2" xfId="626" xr:uid="{29FC82DE-07E0-4D3A-88D2-EC46534DA16D}"/>
    <cellStyle name="Comma 162" xfId="101" xr:uid="{00000000-0005-0000-0000-000064000000}"/>
    <cellStyle name="Comma 162 2" xfId="627" xr:uid="{C6217F3F-348F-4F9D-BA22-989C48601BD1}"/>
    <cellStyle name="Comma 163" xfId="102" xr:uid="{00000000-0005-0000-0000-000065000000}"/>
    <cellStyle name="Comma 163 2" xfId="628" xr:uid="{50869C2F-6919-4B7C-91BB-C7CC823BDB24}"/>
    <cellStyle name="Comma 164" xfId="103" xr:uid="{00000000-0005-0000-0000-000066000000}"/>
    <cellStyle name="Comma 164 2" xfId="629" xr:uid="{94CD2407-7A61-42BC-A308-6713DA963E2B}"/>
    <cellStyle name="Comma 165" xfId="104" xr:uid="{00000000-0005-0000-0000-000067000000}"/>
    <cellStyle name="Comma 165 2" xfId="630" xr:uid="{4FEE2E84-B7FA-4F00-96C0-FFBCECEE3149}"/>
    <cellStyle name="Comma 166" xfId="105" xr:uid="{00000000-0005-0000-0000-000068000000}"/>
    <cellStyle name="Comma 166 2" xfId="631" xr:uid="{DFC55127-E5D0-4D3A-BD14-82E5AFF23807}"/>
    <cellStyle name="Comma 167" xfId="106" xr:uid="{00000000-0005-0000-0000-000069000000}"/>
    <cellStyle name="Comma 167 2" xfId="632" xr:uid="{3AB95713-3B0B-4CB8-9244-10D364E47239}"/>
    <cellStyle name="Comma 168" xfId="107" xr:uid="{00000000-0005-0000-0000-00006A000000}"/>
    <cellStyle name="Comma 168 2" xfId="633" xr:uid="{BBA6E0EC-DDE1-4253-AFDB-C52706193F5E}"/>
    <cellStyle name="Comma 169" xfId="108" xr:uid="{00000000-0005-0000-0000-00006B000000}"/>
    <cellStyle name="Comma 169 2" xfId="634" xr:uid="{69C913BF-260E-4E3F-852E-CC6013D82D10}"/>
    <cellStyle name="Comma 17" xfId="109" xr:uid="{00000000-0005-0000-0000-00006C000000}"/>
    <cellStyle name="Comma 17 2" xfId="635" xr:uid="{AC0FC1C8-CEE7-4B3F-AB28-ECFA31605E3A}"/>
    <cellStyle name="Comma 170" xfId="110" xr:uid="{00000000-0005-0000-0000-00006D000000}"/>
    <cellStyle name="Comma 170 2" xfId="636" xr:uid="{45EC6E17-D2DF-4E92-B7AD-6E3F21FACFC3}"/>
    <cellStyle name="Comma 171" xfId="111" xr:uid="{00000000-0005-0000-0000-00006E000000}"/>
    <cellStyle name="Comma 171 2" xfId="637" xr:uid="{73BD2450-88F5-4042-8740-ABF2E396517B}"/>
    <cellStyle name="Comma 172" xfId="112" xr:uid="{00000000-0005-0000-0000-00006F000000}"/>
    <cellStyle name="Comma 172 2" xfId="638" xr:uid="{930F95A5-5794-4A0F-A44E-6C4592EC16AB}"/>
    <cellStyle name="Comma 173" xfId="113" xr:uid="{00000000-0005-0000-0000-000070000000}"/>
    <cellStyle name="Comma 173 2" xfId="639" xr:uid="{C482B7A9-FD73-4560-880E-702F61D22000}"/>
    <cellStyle name="Comma 174" xfId="114" xr:uid="{00000000-0005-0000-0000-000071000000}"/>
    <cellStyle name="Comma 174 2" xfId="640" xr:uid="{72306AA0-6535-44FF-A764-7251C5CC5E93}"/>
    <cellStyle name="Comma 175" xfId="115" xr:uid="{00000000-0005-0000-0000-000072000000}"/>
    <cellStyle name="Comma 175 2" xfId="641" xr:uid="{00F88A3B-CE9E-4498-A31D-E4B17E0334B2}"/>
    <cellStyle name="Comma 176" xfId="116" xr:uid="{00000000-0005-0000-0000-000073000000}"/>
    <cellStyle name="Comma 176 2" xfId="642" xr:uid="{89BBDE2C-3AB2-43C0-8843-B0FD52D1B9C3}"/>
    <cellStyle name="Comma 177" xfId="117" xr:uid="{00000000-0005-0000-0000-000074000000}"/>
    <cellStyle name="Comma 177 2" xfId="643" xr:uid="{62D0F0AD-AF5D-4C28-8F3C-AC2F22D8C54A}"/>
    <cellStyle name="Comma 178" xfId="118" xr:uid="{00000000-0005-0000-0000-000075000000}"/>
    <cellStyle name="Comma 178 2" xfId="644" xr:uid="{0F195932-AC34-4602-8D04-4F41CB2A2F83}"/>
    <cellStyle name="Comma 179" xfId="119" xr:uid="{00000000-0005-0000-0000-000076000000}"/>
    <cellStyle name="Comma 179 2" xfId="645" xr:uid="{D14C8EB9-C6FF-47A5-8598-89BEA03E5C83}"/>
    <cellStyle name="Comma 18" xfId="120" xr:uid="{00000000-0005-0000-0000-000077000000}"/>
    <cellStyle name="Comma 18 2" xfId="646" xr:uid="{D7BCAD90-DBB7-49F5-932A-88CA70F648B2}"/>
    <cellStyle name="Comma 180" xfId="121" xr:uid="{00000000-0005-0000-0000-000078000000}"/>
    <cellStyle name="Comma 180 2" xfId="647" xr:uid="{4FAE43F1-FB34-4035-B53A-1C77F9B0E9F0}"/>
    <cellStyle name="Comma 181" xfId="122" xr:uid="{00000000-0005-0000-0000-000079000000}"/>
    <cellStyle name="Comma 181 2" xfId="648" xr:uid="{B1E2C15A-488A-41D7-B23C-EA73F307A236}"/>
    <cellStyle name="Comma 182" xfId="123" xr:uid="{00000000-0005-0000-0000-00007A000000}"/>
    <cellStyle name="Comma 182 2" xfId="649" xr:uid="{A5D329E9-CB48-48CC-B313-BCAAA645238D}"/>
    <cellStyle name="Comma 183" xfId="124" xr:uid="{00000000-0005-0000-0000-00007B000000}"/>
    <cellStyle name="Comma 183 2" xfId="650" xr:uid="{FAE1DC00-7DF5-40DA-8A1C-BCCA6E2BCC5E}"/>
    <cellStyle name="Comma 184" xfId="125" xr:uid="{00000000-0005-0000-0000-00007C000000}"/>
    <cellStyle name="Comma 184 2" xfId="651" xr:uid="{A6AEFE5A-A350-493E-833A-33F7BDB310A2}"/>
    <cellStyle name="Comma 185" xfId="126" xr:uid="{00000000-0005-0000-0000-00007D000000}"/>
    <cellStyle name="Comma 185 2" xfId="652" xr:uid="{44C50F62-38CE-445A-A8B5-8D1DA9FA5912}"/>
    <cellStyle name="Comma 186" xfId="127" xr:uid="{00000000-0005-0000-0000-00007E000000}"/>
    <cellStyle name="Comma 186 2" xfId="653" xr:uid="{3FF13022-0909-4D21-8F0A-2D7B54E60FF3}"/>
    <cellStyle name="Comma 187" xfId="128" xr:uid="{00000000-0005-0000-0000-00007F000000}"/>
    <cellStyle name="Comma 187 2" xfId="654" xr:uid="{211D89AE-846D-4CC6-806B-ED8B69B39D2D}"/>
    <cellStyle name="Comma 188" xfId="129" xr:uid="{00000000-0005-0000-0000-000080000000}"/>
    <cellStyle name="Comma 188 2" xfId="655" xr:uid="{7C588DFD-8E0C-4B8C-A44A-C6188CD0FFAA}"/>
    <cellStyle name="Comma 189" xfId="130" xr:uid="{00000000-0005-0000-0000-000081000000}"/>
    <cellStyle name="Comma 189 2" xfId="656" xr:uid="{D5CFC3ED-865B-49C4-A47B-B5E3B0B9FA57}"/>
    <cellStyle name="Comma 19" xfId="131" xr:uid="{00000000-0005-0000-0000-000082000000}"/>
    <cellStyle name="Comma 19 2" xfId="657" xr:uid="{A216C35C-6191-4AF5-9D40-16720E38B263}"/>
    <cellStyle name="Comma 190" xfId="132" xr:uid="{00000000-0005-0000-0000-000083000000}"/>
    <cellStyle name="Comma 190 2" xfId="658" xr:uid="{D121C727-D566-4798-8AA1-C1F98AF007B8}"/>
    <cellStyle name="Comma 191" xfId="133" xr:uid="{00000000-0005-0000-0000-000084000000}"/>
    <cellStyle name="Comma 191 2" xfId="659" xr:uid="{DED7A6CD-C002-44AE-A2B4-06664EB227C1}"/>
    <cellStyle name="Comma 192" xfId="134" xr:uid="{00000000-0005-0000-0000-000085000000}"/>
    <cellStyle name="Comma 192 2" xfId="660" xr:uid="{BA03ABC9-EF0F-470D-9E6C-F3B9A96A06E1}"/>
    <cellStyle name="Comma 193" xfId="135" xr:uid="{00000000-0005-0000-0000-000086000000}"/>
    <cellStyle name="Comma 193 2" xfId="661" xr:uid="{877377BD-46F8-4D9F-86D8-2C7B378F9B36}"/>
    <cellStyle name="Comma 194" xfId="136" xr:uid="{00000000-0005-0000-0000-000087000000}"/>
    <cellStyle name="Comma 194 2" xfId="662" xr:uid="{0737C997-BE14-498E-940D-150FD89A9D92}"/>
    <cellStyle name="Comma 195" xfId="137" xr:uid="{00000000-0005-0000-0000-000088000000}"/>
    <cellStyle name="Comma 195 2" xfId="663" xr:uid="{E1664E21-5612-4386-92BE-D6245CE9910A}"/>
    <cellStyle name="Comma 196" xfId="138" xr:uid="{00000000-0005-0000-0000-000089000000}"/>
    <cellStyle name="Comma 196 2" xfId="664" xr:uid="{9B3415BA-D44F-499D-ACE1-ABF70082E77A}"/>
    <cellStyle name="Comma 197" xfId="139" xr:uid="{00000000-0005-0000-0000-00008A000000}"/>
    <cellStyle name="Comma 197 2" xfId="665" xr:uid="{7E44EAE2-BB0C-4911-AC76-1C88984376A4}"/>
    <cellStyle name="Comma 198" xfId="140" xr:uid="{00000000-0005-0000-0000-00008B000000}"/>
    <cellStyle name="Comma 198 2" xfId="666" xr:uid="{E16AB461-5B83-42FB-924B-5D2802E81A81}"/>
    <cellStyle name="Comma 199" xfId="141" xr:uid="{00000000-0005-0000-0000-00008C000000}"/>
    <cellStyle name="Comma 199 2" xfId="667" xr:uid="{5C399EC8-1F30-47F7-91B7-EB6987EFB879}"/>
    <cellStyle name="Comma 2" xfId="142" xr:uid="{00000000-0005-0000-0000-00008D000000}"/>
    <cellStyle name="Comma 2 2" xfId="668" xr:uid="{1F5D8FD7-368D-4869-84BF-3A57EFEC6364}"/>
    <cellStyle name="Comma 20" xfId="143" xr:uid="{00000000-0005-0000-0000-00008E000000}"/>
    <cellStyle name="Comma 20 2" xfId="669" xr:uid="{756C3A5F-9686-4681-86CD-152B6E2C24F2}"/>
    <cellStyle name="Comma 200" xfId="144" xr:uid="{00000000-0005-0000-0000-00008F000000}"/>
    <cellStyle name="Comma 200 2" xfId="670" xr:uid="{E24088D6-3BBC-4069-9114-D152EC53087C}"/>
    <cellStyle name="Comma 201" xfId="145" xr:uid="{00000000-0005-0000-0000-000090000000}"/>
    <cellStyle name="Comma 201 2" xfId="671" xr:uid="{2C1387B2-7862-434A-AF4E-8AD8E1C0471D}"/>
    <cellStyle name="Comma 202" xfId="146" xr:uid="{00000000-0005-0000-0000-000091000000}"/>
    <cellStyle name="Comma 202 2" xfId="672" xr:uid="{156CCC77-3A6F-4D12-87A4-E452D36F5864}"/>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 2" xfId="673" xr:uid="{AB344041-53FF-45F1-94B3-62DF56E7619D}"/>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 2" xfId="674" xr:uid="{8B625C11-C4C2-4039-B6C0-576FBBF47362}"/>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3 2" xfId="675" xr:uid="{324D2C08-5471-4BD2-B080-2EF8812113DD}"/>
    <cellStyle name="Comma 24" xfId="171" xr:uid="{00000000-0005-0000-0000-0000AA000000}"/>
    <cellStyle name="Comma 24 2" xfId="676" xr:uid="{D12F820D-F94C-4114-981D-E203DB5D9053}"/>
    <cellStyle name="Comma 25" xfId="172" xr:uid="{00000000-0005-0000-0000-0000AB000000}"/>
    <cellStyle name="Comma 25 2" xfId="677" xr:uid="{050808BC-F743-42AB-A144-B309831C7765}"/>
    <cellStyle name="Comma 26" xfId="173" xr:uid="{00000000-0005-0000-0000-0000AC000000}"/>
    <cellStyle name="Comma 26 2" xfId="678" xr:uid="{921AC28E-21EE-41D7-AF6D-E32FACF77CB7}"/>
    <cellStyle name="Comma 27" xfId="174" xr:uid="{00000000-0005-0000-0000-0000AD000000}"/>
    <cellStyle name="Comma 27 2" xfId="679" xr:uid="{9BDFF19B-6CCB-4DF1-B111-189CF4C0E810}"/>
    <cellStyle name="Comma 28" xfId="175" xr:uid="{00000000-0005-0000-0000-0000AE000000}"/>
    <cellStyle name="Comma 28 2" xfId="680" xr:uid="{A6912C1A-C380-4633-8D1A-57E45090617E}"/>
    <cellStyle name="Comma 29" xfId="176" xr:uid="{00000000-0005-0000-0000-0000AF000000}"/>
    <cellStyle name="Comma 29 2" xfId="681" xr:uid="{3B4EF3CD-C604-4246-BC60-BD755D1CE7F2}"/>
    <cellStyle name="Comma 3" xfId="177" xr:uid="{00000000-0005-0000-0000-0000B0000000}"/>
    <cellStyle name="Comma 3 2" xfId="682" xr:uid="{2F634995-10DD-414D-A120-C9809E04F328}"/>
    <cellStyle name="Comma 30" xfId="178" xr:uid="{00000000-0005-0000-0000-0000B1000000}"/>
    <cellStyle name="Comma 30 2" xfId="683" xr:uid="{A3ADB73D-F08A-4ACC-8D98-28E947CC84DB}"/>
    <cellStyle name="Comma 31" xfId="179" xr:uid="{00000000-0005-0000-0000-0000B2000000}"/>
    <cellStyle name="Comma 31 2" xfId="684" xr:uid="{FF748B4B-DA6E-4D77-B0A8-A1E4282D5780}"/>
    <cellStyle name="Comma 32" xfId="180" xr:uid="{00000000-0005-0000-0000-0000B3000000}"/>
    <cellStyle name="Comma 32 2" xfId="685" xr:uid="{40DA7EED-8A31-4078-B372-7477F175EA33}"/>
    <cellStyle name="Comma 33" xfId="181" xr:uid="{00000000-0005-0000-0000-0000B4000000}"/>
    <cellStyle name="Comma 33 2" xfId="686" xr:uid="{C965B2C2-91C3-4E34-BFB8-A2739A2DEBDB}"/>
    <cellStyle name="Comma 34" xfId="182" xr:uid="{00000000-0005-0000-0000-0000B5000000}"/>
    <cellStyle name="Comma 34 2" xfId="687" xr:uid="{AF7D7FE2-B61A-41BB-8228-1E2447710B95}"/>
    <cellStyle name="Comma 35" xfId="183" xr:uid="{00000000-0005-0000-0000-0000B6000000}"/>
    <cellStyle name="Comma 35 2" xfId="688" xr:uid="{BCAE9BEA-30F4-4062-B2B4-6863F81BFC66}"/>
    <cellStyle name="Comma 36" xfId="184" xr:uid="{00000000-0005-0000-0000-0000B7000000}"/>
    <cellStyle name="Comma 36 2" xfId="689" xr:uid="{018104F5-B99D-4114-B9D0-DE09E888C268}"/>
    <cellStyle name="Comma 37" xfId="185" xr:uid="{00000000-0005-0000-0000-0000B8000000}"/>
    <cellStyle name="Comma 37 2" xfId="690" xr:uid="{7D960D7A-899C-4BDF-85B3-CAB607D716B9}"/>
    <cellStyle name="Comma 38" xfId="186" xr:uid="{00000000-0005-0000-0000-0000B9000000}"/>
    <cellStyle name="Comma 38 2" xfId="691" xr:uid="{0EBF1EFD-00D8-4890-9B57-8AD595971B7C}"/>
    <cellStyle name="Comma 39" xfId="187" xr:uid="{00000000-0005-0000-0000-0000BA000000}"/>
    <cellStyle name="Comma 39 2" xfId="692" xr:uid="{AF8D9C8C-AE5C-414E-9C70-D59CB98BFAFC}"/>
    <cellStyle name="Comma 4" xfId="188" xr:uid="{00000000-0005-0000-0000-0000BB000000}"/>
    <cellStyle name="Comma 4 2" xfId="693" xr:uid="{D36532B0-15F9-4632-9D8C-F1BEB1F775DE}"/>
    <cellStyle name="Comma 40" xfId="189" xr:uid="{00000000-0005-0000-0000-0000BC000000}"/>
    <cellStyle name="Comma 40 2" xfId="694" xr:uid="{C78CCBDF-C2CD-4CF0-B9AB-954F2EAC25AB}"/>
    <cellStyle name="Comma 41" xfId="190" xr:uid="{00000000-0005-0000-0000-0000BD000000}"/>
    <cellStyle name="Comma 41 2" xfId="695" xr:uid="{A908168D-EDBD-4424-83BE-B8EA58CC7232}"/>
    <cellStyle name="Comma 42" xfId="191" xr:uid="{00000000-0005-0000-0000-0000BE000000}"/>
    <cellStyle name="Comma 42 2" xfId="696" xr:uid="{2422BAC8-139A-4187-98D6-4CE2CB7471CC}"/>
    <cellStyle name="Comma 43" xfId="192" xr:uid="{00000000-0005-0000-0000-0000BF000000}"/>
    <cellStyle name="Comma 43 2" xfId="697" xr:uid="{89E3EF8E-6F11-4346-8EC9-48A73F96B479}"/>
    <cellStyle name="Comma 44" xfId="193" xr:uid="{00000000-0005-0000-0000-0000C0000000}"/>
    <cellStyle name="Comma 44 2" xfId="698" xr:uid="{C4FE2915-0CA4-4DE3-91C2-263937910DB5}"/>
    <cellStyle name="Comma 45" xfId="194" xr:uid="{00000000-0005-0000-0000-0000C1000000}"/>
    <cellStyle name="Comma 45 2" xfId="699" xr:uid="{496584E3-B8D6-4919-BC3D-0D3CAA737253}"/>
    <cellStyle name="Comma 46" xfId="195" xr:uid="{00000000-0005-0000-0000-0000C2000000}"/>
    <cellStyle name="Comma 46 2" xfId="700" xr:uid="{699F1A58-01CD-4D2A-9C62-F9B81601A6D6}"/>
    <cellStyle name="Comma 47" xfId="196" xr:uid="{00000000-0005-0000-0000-0000C3000000}"/>
    <cellStyle name="Comma 47 2" xfId="701" xr:uid="{F9FFAAF0-1C30-4F2F-ADC1-B4D0C78E813F}"/>
    <cellStyle name="Comma 48" xfId="197" xr:uid="{00000000-0005-0000-0000-0000C4000000}"/>
    <cellStyle name="Comma 48 2" xfId="702" xr:uid="{262C37A9-C7B3-42B4-9C06-70A4D99678A6}"/>
    <cellStyle name="Comma 49" xfId="198" xr:uid="{00000000-0005-0000-0000-0000C5000000}"/>
    <cellStyle name="Comma 49 2" xfId="703" xr:uid="{6CF32AC9-3864-4AE8-8088-C0BAA23652AB}"/>
    <cellStyle name="Comma 5" xfId="199" xr:uid="{00000000-0005-0000-0000-0000C6000000}"/>
    <cellStyle name="Comma 5 2" xfId="704" xr:uid="{6A0E0179-2467-43F3-925E-F45A24B047B4}"/>
    <cellStyle name="Comma 50" xfId="200" xr:uid="{00000000-0005-0000-0000-0000C7000000}"/>
    <cellStyle name="Comma 50 2" xfId="705" xr:uid="{61494963-920C-46BB-8DF7-2FE169C67326}"/>
    <cellStyle name="Comma 51" xfId="201" xr:uid="{00000000-0005-0000-0000-0000C8000000}"/>
    <cellStyle name="Comma 51 2" xfId="706" xr:uid="{7653093E-BF0F-41CB-8555-CED99B5E6DD0}"/>
    <cellStyle name="Comma 52" xfId="202" xr:uid="{00000000-0005-0000-0000-0000C9000000}"/>
    <cellStyle name="Comma 52 2" xfId="707" xr:uid="{8655C34B-4F7D-49AD-87A5-AB407517701C}"/>
    <cellStyle name="Comma 53" xfId="203" xr:uid="{00000000-0005-0000-0000-0000CA000000}"/>
    <cellStyle name="Comma 53 2" xfId="708" xr:uid="{67C344EE-0F76-4678-BEEF-B5435F463C38}"/>
    <cellStyle name="Comma 54" xfId="204" xr:uid="{00000000-0005-0000-0000-0000CB000000}"/>
    <cellStyle name="Comma 54 2" xfId="709" xr:uid="{2054CE65-2C39-4CBF-BAF4-C56F1BE87756}"/>
    <cellStyle name="Comma 55" xfId="205" xr:uid="{00000000-0005-0000-0000-0000CC000000}"/>
    <cellStyle name="Comma 55 2" xfId="710" xr:uid="{BA775A15-9037-4800-958E-586CED4D2B04}"/>
    <cellStyle name="Comma 56" xfId="206" xr:uid="{00000000-0005-0000-0000-0000CD000000}"/>
    <cellStyle name="Comma 56 2" xfId="711" xr:uid="{91A8DCF1-5E8E-4CB0-B4FF-92D13C1C4244}"/>
    <cellStyle name="Comma 57" xfId="207" xr:uid="{00000000-0005-0000-0000-0000CE000000}"/>
    <cellStyle name="Comma 57 2" xfId="712" xr:uid="{F964CB36-C995-41EC-9C96-35A4F4752AEA}"/>
    <cellStyle name="Comma 58" xfId="208" xr:uid="{00000000-0005-0000-0000-0000CF000000}"/>
    <cellStyle name="Comma 58 2" xfId="713" xr:uid="{D7EE6054-BFA5-4B97-A12C-BFA2E3D0CF05}"/>
    <cellStyle name="Comma 59" xfId="209" xr:uid="{00000000-0005-0000-0000-0000D0000000}"/>
    <cellStyle name="Comma 59 2" xfId="714" xr:uid="{61ACE666-B755-4EA3-B9E3-8229A2887379}"/>
    <cellStyle name="Comma 6" xfId="210" xr:uid="{00000000-0005-0000-0000-0000D1000000}"/>
    <cellStyle name="Comma 6 2" xfId="715" xr:uid="{60BE744A-AFF6-4833-9E44-BA9E9193AB10}"/>
    <cellStyle name="Comma 60" xfId="211" xr:uid="{00000000-0005-0000-0000-0000D2000000}"/>
    <cellStyle name="Comma 60 2" xfId="716" xr:uid="{1F9D7AEB-1493-4885-949E-38A156830AFB}"/>
    <cellStyle name="Comma 61" xfId="212" xr:uid="{00000000-0005-0000-0000-0000D3000000}"/>
    <cellStyle name="Comma 61 2" xfId="717" xr:uid="{411375C5-A4EE-4569-80A0-C2B07A9415F2}"/>
    <cellStyle name="Comma 62" xfId="213" xr:uid="{00000000-0005-0000-0000-0000D4000000}"/>
    <cellStyle name="Comma 62 2" xfId="718" xr:uid="{44B09C34-69F6-4157-971D-5BD887AFC770}"/>
    <cellStyle name="Comma 63" xfId="214" xr:uid="{00000000-0005-0000-0000-0000D5000000}"/>
    <cellStyle name="Comma 63 2" xfId="719" xr:uid="{143FA1A8-1372-4505-9F85-0C299F064B01}"/>
    <cellStyle name="Comma 64" xfId="215" xr:uid="{00000000-0005-0000-0000-0000D6000000}"/>
    <cellStyle name="Comma 64 2" xfId="720" xr:uid="{36B8B8B5-F458-4514-8FE1-8668778E836B}"/>
    <cellStyle name="Comma 65" xfId="216" xr:uid="{00000000-0005-0000-0000-0000D7000000}"/>
    <cellStyle name="Comma 65 2" xfId="721" xr:uid="{4A2A46BB-712C-43E7-A563-0A5B3A04C621}"/>
    <cellStyle name="Comma 66" xfId="217" xr:uid="{00000000-0005-0000-0000-0000D8000000}"/>
    <cellStyle name="Comma 66 2" xfId="722" xr:uid="{1A4425E8-6879-4E10-AE5F-4EF3F135B153}"/>
    <cellStyle name="Comma 67" xfId="218" xr:uid="{00000000-0005-0000-0000-0000D9000000}"/>
    <cellStyle name="Comma 67 2" xfId="723" xr:uid="{8EFE1F0D-C32E-4762-B3F5-FD530F80504F}"/>
    <cellStyle name="Comma 68" xfId="219" xr:uid="{00000000-0005-0000-0000-0000DA000000}"/>
    <cellStyle name="Comma 68 2" xfId="724" xr:uid="{F5058DEF-0F1B-459F-ADCC-4D82D88D7EB0}"/>
    <cellStyle name="Comma 69" xfId="220" xr:uid="{00000000-0005-0000-0000-0000DB000000}"/>
    <cellStyle name="Comma 69 2" xfId="725" xr:uid="{92913142-067B-4E99-93CF-93E455ED2A67}"/>
    <cellStyle name="Comma 7" xfId="221" xr:uid="{00000000-0005-0000-0000-0000DC000000}"/>
    <cellStyle name="Comma 7 2" xfId="726" xr:uid="{781976C7-3768-4DC2-92F1-7A0677667903}"/>
    <cellStyle name="Comma 70" xfId="222" xr:uid="{00000000-0005-0000-0000-0000DD000000}"/>
    <cellStyle name="Comma 70 2" xfId="727" xr:uid="{06DFFE5E-CA5F-4647-A7CA-3B74E5CF9B6B}"/>
    <cellStyle name="Comma 71" xfId="223" xr:uid="{00000000-0005-0000-0000-0000DE000000}"/>
    <cellStyle name="Comma 71 2" xfId="728" xr:uid="{31C8B2A8-F313-48D8-9EA2-9D942D60A6DA}"/>
    <cellStyle name="Comma 72" xfId="224" xr:uid="{00000000-0005-0000-0000-0000DF000000}"/>
    <cellStyle name="Comma 72 2" xfId="729" xr:uid="{53A43272-CD62-4EEE-9072-0A43707C34A5}"/>
    <cellStyle name="Comma 73" xfId="225" xr:uid="{00000000-0005-0000-0000-0000E0000000}"/>
    <cellStyle name="Comma 73 2" xfId="730" xr:uid="{B0648C32-52CC-409D-BC5F-EE97D7789846}"/>
    <cellStyle name="Comma 74" xfId="226" xr:uid="{00000000-0005-0000-0000-0000E1000000}"/>
    <cellStyle name="Comma 74 2" xfId="731" xr:uid="{A9FEA02E-1AD2-47FC-A221-5108956D480D}"/>
    <cellStyle name="Comma 75" xfId="227" xr:uid="{00000000-0005-0000-0000-0000E2000000}"/>
    <cellStyle name="Comma 75 2" xfId="732" xr:uid="{C193432B-C624-4911-B59D-52255C94597A}"/>
    <cellStyle name="Comma 76" xfId="228" xr:uid="{00000000-0005-0000-0000-0000E3000000}"/>
    <cellStyle name="Comma 76 2" xfId="733" xr:uid="{01082381-F4F3-4B97-B780-EF21DBCBEC82}"/>
    <cellStyle name="Comma 77" xfId="229" xr:uid="{00000000-0005-0000-0000-0000E4000000}"/>
    <cellStyle name="Comma 77 2" xfId="734" xr:uid="{7E8657C1-C3C0-4C83-8646-0318AEDCB31C}"/>
    <cellStyle name="Comma 78" xfId="230" xr:uid="{00000000-0005-0000-0000-0000E5000000}"/>
    <cellStyle name="Comma 78 2" xfId="735" xr:uid="{B0A30EBE-15D0-4D51-B51F-0F167F3932BD}"/>
    <cellStyle name="Comma 79" xfId="231" xr:uid="{00000000-0005-0000-0000-0000E6000000}"/>
    <cellStyle name="Comma 79 2" xfId="736" xr:uid="{D64E67F9-78EA-4F03-B138-9298E3E5513C}"/>
    <cellStyle name="Comma 8" xfId="232" xr:uid="{00000000-0005-0000-0000-0000E7000000}"/>
    <cellStyle name="Comma 8 2" xfId="737" xr:uid="{5C617D00-FA43-4462-B98E-C5CDD7EF1A40}"/>
    <cellStyle name="Comma 80" xfId="233" xr:uid="{00000000-0005-0000-0000-0000E8000000}"/>
    <cellStyle name="Comma 80 2" xfId="738" xr:uid="{9FA2866E-9223-43A5-8CB9-2F48F735952E}"/>
    <cellStyle name="Comma 81" xfId="234" xr:uid="{00000000-0005-0000-0000-0000E9000000}"/>
    <cellStyle name="Comma 81 2" xfId="739" xr:uid="{45F80EF8-3246-4505-A869-AB91369DE05E}"/>
    <cellStyle name="Comma 82" xfId="235" xr:uid="{00000000-0005-0000-0000-0000EA000000}"/>
    <cellStyle name="Comma 82 2" xfId="740" xr:uid="{E78F3031-9B2E-446B-9459-6C9779883B69}"/>
    <cellStyle name="Comma 83" xfId="236" xr:uid="{00000000-0005-0000-0000-0000EB000000}"/>
    <cellStyle name="Comma 83 2" xfId="741" xr:uid="{F7CD296B-4997-41FD-A20A-117D77DD392D}"/>
    <cellStyle name="Comma 84" xfId="237" xr:uid="{00000000-0005-0000-0000-0000EC000000}"/>
    <cellStyle name="Comma 84 2" xfId="742" xr:uid="{CE914C35-654A-4DEA-99F0-8E2AD6C8BD7B}"/>
    <cellStyle name="Comma 85" xfId="238" xr:uid="{00000000-0005-0000-0000-0000ED000000}"/>
    <cellStyle name="Comma 85 2" xfId="743" xr:uid="{7F0F7367-DF57-4889-9C80-67D4423A2F5A}"/>
    <cellStyle name="Comma 86" xfId="239" xr:uid="{00000000-0005-0000-0000-0000EE000000}"/>
    <cellStyle name="Comma 86 2" xfId="744" xr:uid="{54496405-6398-4E96-82E4-2AB211FDCE25}"/>
    <cellStyle name="Comma 87" xfId="240" xr:uid="{00000000-0005-0000-0000-0000EF000000}"/>
    <cellStyle name="Comma 87 2" xfId="745" xr:uid="{0DC3B385-A0C3-42BC-B343-021FD8D03C15}"/>
    <cellStyle name="Comma 88" xfId="241" xr:uid="{00000000-0005-0000-0000-0000F0000000}"/>
    <cellStyle name="Comma 88 2" xfId="746" xr:uid="{A5222827-44AF-405B-BA91-8C69B1C48038}"/>
    <cellStyle name="Comma 89" xfId="242" xr:uid="{00000000-0005-0000-0000-0000F1000000}"/>
    <cellStyle name="Comma 89 2" xfId="747" xr:uid="{CCE1846B-ACF2-48C1-A1A0-C02AF162935B}"/>
    <cellStyle name="Comma 9" xfId="243" xr:uid="{00000000-0005-0000-0000-0000F2000000}"/>
    <cellStyle name="Comma 9 2" xfId="748" xr:uid="{91AD4807-7593-4690-8652-20EE7D326A4A}"/>
    <cellStyle name="Comma 90" xfId="244" xr:uid="{00000000-0005-0000-0000-0000F3000000}"/>
    <cellStyle name="Comma 90 2" xfId="749" xr:uid="{4B25E5C0-C41B-4B81-89E0-AF37311F7A90}"/>
    <cellStyle name="Comma 91" xfId="245" xr:uid="{00000000-0005-0000-0000-0000F4000000}"/>
    <cellStyle name="Comma 91 2" xfId="750" xr:uid="{DC01668A-F6D6-43BD-A1BA-6B82B183617F}"/>
    <cellStyle name="Comma 92" xfId="246" xr:uid="{00000000-0005-0000-0000-0000F5000000}"/>
    <cellStyle name="Comma 92 2" xfId="751" xr:uid="{EC66AF07-3BA4-4FFD-8871-2B917824E581}"/>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4 2" xfId="752" xr:uid="{BF4884B5-E179-4A79-B60D-21793D2BFC36}"/>
    <cellStyle name="Currency [0] 5" xfId="257" xr:uid="{00000000-0005-0000-0000-000000010000}"/>
    <cellStyle name="Currency 10" xfId="258" xr:uid="{00000000-0005-0000-0000-000001010000}"/>
    <cellStyle name="Currency 100" xfId="259" xr:uid="{00000000-0005-0000-0000-000002010000}"/>
    <cellStyle name="Currency 100 2" xfId="753" xr:uid="{781D079C-3341-4967-A36A-C2737526CD0D}"/>
    <cellStyle name="Currency 101" xfId="260" xr:uid="{00000000-0005-0000-0000-000003010000}"/>
    <cellStyle name="Currency 101 2" xfId="754" xr:uid="{10F317DD-1264-44CA-87EF-04383F8D8E7B}"/>
    <cellStyle name="Currency 102" xfId="261" xr:uid="{00000000-0005-0000-0000-000004010000}"/>
    <cellStyle name="Currency 102 2" xfId="755" xr:uid="{2DCAEB8E-34C6-4430-80F1-FF1B3F8225B9}"/>
    <cellStyle name="Currency 103" xfId="262" xr:uid="{00000000-0005-0000-0000-000005010000}"/>
    <cellStyle name="Currency 103 2" xfId="756" xr:uid="{C2418E1A-70E9-4A20-8312-551954752DBE}"/>
    <cellStyle name="Currency 104" xfId="263" xr:uid="{00000000-0005-0000-0000-000006010000}"/>
    <cellStyle name="Currency 104 2" xfId="757" xr:uid="{BF87787E-D522-42C0-8BB5-EBBD3E164928}"/>
    <cellStyle name="Currency 105" xfId="264" xr:uid="{00000000-0005-0000-0000-000007010000}"/>
    <cellStyle name="Currency 105 2" xfId="758" xr:uid="{508A800B-8CF3-48EA-AEA7-7A7580A2E8F7}"/>
    <cellStyle name="Currency 106" xfId="265" xr:uid="{00000000-0005-0000-0000-000008010000}"/>
    <cellStyle name="Currency 106 2" xfId="759" xr:uid="{3DA56F43-5F46-48CB-A249-A3CE742BEF4B}"/>
    <cellStyle name="Currency 107" xfId="266" xr:uid="{00000000-0005-0000-0000-000009010000}"/>
    <cellStyle name="Currency 107 2" xfId="760" xr:uid="{B104B319-2449-4C21-9678-BECE00B4214C}"/>
    <cellStyle name="Currency 108" xfId="267" xr:uid="{00000000-0005-0000-0000-00000A010000}"/>
    <cellStyle name="Currency 108 2" xfId="761" xr:uid="{B4DD33AE-0526-4F8E-A3D6-2DB8971A613E}"/>
    <cellStyle name="Currency 109" xfId="268" xr:uid="{00000000-0005-0000-0000-00000B010000}"/>
    <cellStyle name="Currency 109 2" xfId="762" xr:uid="{B8D61963-0D57-4C16-BA5D-6106B54D45E2}"/>
    <cellStyle name="Currency 11" xfId="269" xr:uid="{00000000-0005-0000-0000-00000C010000}"/>
    <cellStyle name="Currency 110" xfId="270" xr:uid="{00000000-0005-0000-0000-00000D010000}"/>
    <cellStyle name="Currency 110 2" xfId="763" xr:uid="{62236EAF-CCDF-4F42-AE7A-73B046C541B6}"/>
    <cellStyle name="Currency 111" xfId="271" xr:uid="{00000000-0005-0000-0000-00000E010000}"/>
    <cellStyle name="Currency 111 2" xfId="764" xr:uid="{5BA0034E-B237-4C34-B7DD-1BBF5D40CE21}"/>
    <cellStyle name="Currency 112" xfId="272" xr:uid="{00000000-0005-0000-0000-00000F010000}"/>
    <cellStyle name="Currency 112 2" xfId="765" xr:uid="{61A8C931-D8DA-4D82-AE4D-E97D3486D12E}"/>
    <cellStyle name="Currency 113" xfId="273" xr:uid="{00000000-0005-0000-0000-000010010000}"/>
    <cellStyle name="Currency 113 2" xfId="766" xr:uid="{40A01B05-7E5F-4E73-8290-A423F30B300B}"/>
    <cellStyle name="Currency 114" xfId="274" xr:uid="{00000000-0005-0000-0000-000011010000}"/>
    <cellStyle name="Currency 114 2" xfId="767" xr:uid="{669E5DBE-5618-4310-BD25-81077AD7524F}"/>
    <cellStyle name="Currency 115" xfId="275" xr:uid="{00000000-0005-0000-0000-000012010000}"/>
    <cellStyle name="Currency 115 2" xfId="768" xr:uid="{C2A3D246-399B-4EEF-A1D6-7BF2AA407C35}"/>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39 2" xfId="769" xr:uid="{F37E7F64-491E-4835-B4AA-2CE4CB66F832}"/>
    <cellStyle name="Currency 14" xfId="302" xr:uid="{00000000-0005-0000-0000-00002D010000}"/>
    <cellStyle name="Currency 140" xfId="303" xr:uid="{00000000-0005-0000-0000-00002E010000}"/>
    <cellStyle name="Currency 140 2" xfId="770" xr:uid="{8C3A13AF-BFBE-4E9E-82E3-E281C71590F9}"/>
    <cellStyle name="Currency 141" xfId="304" xr:uid="{00000000-0005-0000-0000-00002F010000}"/>
    <cellStyle name="Currency 141 2" xfId="771" xr:uid="{474FAD74-E0EE-4A70-A868-2028798FFA5C}"/>
    <cellStyle name="Currency 142" xfId="305" xr:uid="{00000000-0005-0000-0000-000030010000}"/>
    <cellStyle name="Currency 142 2" xfId="772" xr:uid="{08DF629F-4DC5-4A14-801B-712E8A81DBF5}"/>
    <cellStyle name="Currency 143" xfId="306" xr:uid="{00000000-0005-0000-0000-000031010000}"/>
    <cellStyle name="Currency 143 2" xfId="773" xr:uid="{E88D8823-4EC8-4C2A-9837-AEB82801C014}"/>
    <cellStyle name="Currency 144" xfId="307" xr:uid="{00000000-0005-0000-0000-000032010000}"/>
    <cellStyle name="Currency 144 2" xfId="774" xr:uid="{92F3772A-B1FD-431B-958B-8700E09E9777}"/>
    <cellStyle name="Currency 145" xfId="308" xr:uid="{00000000-0005-0000-0000-000033010000}"/>
    <cellStyle name="Currency 145 2" xfId="775" xr:uid="{EDECF314-F8C7-409B-9BAE-1C7AEEC69A5F}"/>
    <cellStyle name="Currency 146" xfId="309" xr:uid="{00000000-0005-0000-0000-000034010000}"/>
    <cellStyle name="Currency 146 2" xfId="776" xr:uid="{500E1BCA-4777-43ED-81E1-2C88E0E6289C}"/>
    <cellStyle name="Currency 147" xfId="310" xr:uid="{00000000-0005-0000-0000-000035010000}"/>
    <cellStyle name="Currency 147 2" xfId="777" xr:uid="{4B39BC59-8E6A-45FA-8AC8-FBE6E764D7A1}"/>
    <cellStyle name="Currency 148" xfId="311" xr:uid="{00000000-0005-0000-0000-000036010000}"/>
    <cellStyle name="Currency 148 2" xfId="778" xr:uid="{6F6601F2-76D8-497F-B9DF-1B69B647B4CE}"/>
    <cellStyle name="Currency 149" xfId="312" xr:uid="{00000000-0005-0000-0000-000037010000}"/>
    <cellStyle name="Currency 149 2" xfId="779" xr:uid="{F37D540F-D893-4B15-BE5C-412A36847890}"/>
    <cellStyle name="Currency 15" xfId="313" xr:uid="{00000000-0005-0000-0000-000038010000}"/>
    <cellStyle name="Currency 150" xfId="314" xr:uid="{00000000-0005-0000-0000-000039010000}"/>
    <cellStyle name="Currency 150 2" xfId="780" xr:uid="{AB324631-3645-4AA8-BDB4-72106B12D4D1}"/>
    <cellStyle name="Currency 151" xfId="315" xr:uid="{00000000-0005-0000-0000-00003A010000}"/>
    <cellStyle name="Currency 151 2" xfId="781" xr:uid="{B0E4FC6F-0B59-4A98-93D0-1D694308A791}"/>
    <cellStyle name="Currency 152" xfId="316" xr:uid="{00000000-0005-0000-0000-00003B010000}"/>
    <cellStyle name="Currency 152 2" xfId="782" xr:uid="{B9F782CE-36C5-4627-97BA-03AB84012776}"/>
    <cellStyle name="Currency 153" xfId="317" xr:uid="{00000000-0005-0000-0000-00003C010000}"/>
    <cellStyle name="Currency 153 2" xfId="783" xr:uid="{27D70380-3299-4967-BF54-1A0B3D22BC75}"/>
    <cellStyle name="Currency 154" xfId="318" xr:uid="{00000000-0005-0000-0000-00003D010000}"/>
    <cellStyle name="Currency 154 2" xfId="784" xr:uid="{EBCF2213-A2FE-496D-A7CB-5083797E64E3}"/>
    <cellStyle name="Currency 155" xfId="319" xr:uid="{00000000-0005-0000-0000-00003E010000}"/>
    <cellStyle name="Currency 155 2" xfId="785" xr:uid="{C072DF04-7F6C-4A31-8F7C-C0F80F7C9B57}"/>
    <cellStyle name="Currency 156" xfId="320" xr:uid="{00000000-0005-0000-0000-00003F010000}"/>
    <cellStyle name="Currency 156 2" xfId="786" xr:uid="{0687B3F9-5CFA-4A2B-AF69-AC13DAF96CFF}"/>
    <cellStyle name="Currency 157" xfId="321" xr:uid="{00000000-0005-0000-0000-000040010000}"/>
    <cellStyle name="Currency 157 2" xfId="787" xr:uid="{0A26B298-1D9B-4839-93C9-64CE822C6BF5}"/>
    <cellStyle name="Currency 158" xfId="322" xr:uid="{00000000-0005-0000-0000-000041010000}"/>
    <cellStyle name="Currency 158 2" xfId="788" xr:uid="{3C6347CC-E441-44D8-BED6-4767A3CB2636}"/>
    <cellStyle name="Currency 159" xfId="323" xr:uid="{00000000-0005-0000-0000-000042010000}"/>
    <cellStyle name="Currency 159 2" xfId="789" xr:uid="{9DF11C14-9EDA-44C0-9F1A-5970B6D1472C}"/>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3 2" xfId="790" xr:uid="{0C6CD137-A770-4D24-8B41-E9D8DA495359}"/>
    <cellStyle name="Currency 204" xfId="374" xr:uid="{00000000-0005-0000-0000-000075010000}"/>
    <cellStyle name="Currency 204 2" xfId="791" xr:uid="{3D304032-3651-4444-814F-EF48B422B0E8}"/>
    <cellStyle name="Currency 205" xfId="375" xr:uid="{00000000-0005-0000-0000-000076010000}"/>
    <cellStyle name="Currency 205 2" xfId="792" xr:uid="{F56277ED-C485-4A61-8AEB-0A7AE84A9750}"/>
    <cellStyle name="Currency 206" xfId="376" xr:uid="{00000000-0005-0000-0000-000077010000}"/>
    <cellStyle name="Currency 206 2" xfId="793" xr:uid="{CD3A50D4-AA22-486C-89DB-03A0713C1CE4}"/>
    <cellStyle name="Currency 207" xfId="377" xr:uid="{00000000-0005-0000-0000-000078010000}"/>
    <cellStyle name="Currency 207 2" xfId="794" xr:uid="{298D0294-93CB-4496-8134-BAF78227F2EE}"/>
    <cellStyle name="Currency 208" xfId="378" xr:uid="{00000000-0005-0000-0000-000079010000}"/>
    <cellStyle name="Currency 208 2" xfId="795" xr:uid="{14048C4B-CDEA-4255-982F-C3ED690A1044}"/>
    <cellStyle name="Currency 209" xfId="379" xr:uid="{00000000-0005-0000-0000-00007A010000}"/>
    <cellStyle name="Currency 209 2" xfId="796" xr:uid="{CF1F3349-772E-4CFA-8DEF-90B364405FA3}"/>
    <cellStyle name="Currency 21" xfId="380" xr:uid="{00000000-0005-0000-0000-00007B010000}"/>
    <cellStyle name="Currency 210" xfId="381" xr:uid="{00000000-0005-0000-0000-00007C010000}"/>
    <cellStyle name="Currency 210 2" xfId="797" xr:uid="{D79C9BA8-2674-4B1B-8F77-4102935D3B81}"/>
    <cellStyle name="Currency 211" xfId="382" xr:uid="{00000000-0005-0000-0000-00007D010000}"/>
    <cellStyle name="Currency 211 2" xfId="798" xr:uid="{01D9E99F-2FD0-4B51-BB60-03E342212FBD}"/>
    <cellStyle name="Currency 212" xfId="383" xr:uid="{00000000-0005-0000-0000-00007E010000}"/>
    <cellStyle name="Currency 212 2" xfId="799" xr:uid="{956C35A0-CDBC-4A76-BBB0-B5152C3DC674}"/>
    <cellStyle name="Currency 213" xfId="384" xr:uid="{00000000-0005-0000-0000-00007F010000}"/>
    <cellStyle name="Currency 213 2" xfId="800" xr:uid="{83677BBF-7212-4B29-9AB5-17BFC8FCC6C3}"/>
    <cellStyle name="Currency 214" xfId="385" xr:uid="{00000000-0005-0000-0000-000080010000}"/>
    <cellStyle name="Currency 214 2" xfId="801" xr:uid="{D27C6468-444F-408C-B9E8-38C8C464B697}"/>
    <cellStyle name="Currency 215" xfId="386" xr:uid="{00000000-0005-0000-0000-000081010000}"/>
    <cellStyle name="Currency 215 2" xfId="802" xr:uid="{C0A44D70-B76E-43C9-82A6-272E6B1ADAD0}"/>
    <cellStyle name="Currency 216" xfId="387" xr:uid="{00000000-0005-0000-0000-000082010000}"/>
    <cellStyle name="Currency 216 2" xfId="803" xr:uid="{477F0716-91B3-46EE-B23F-8704302CECBB}"/>
    <cellStyle name="Currency 217" xfId="388" xr:uid="{00000000-0005-0000-0000-000083010000}"/>
    <cellStyle name="Currency 217 2" xfId="804" xr:uid="{D7C16E5D-7D55-4315-921D-4840CFAE4FD3}"/>
    <cellStyle name="Currency 218" xfId="389" xr:uid="{00000000-0005-0000-0000-000084010000}"/>
    <cellStyle name="Currency 218 2" xfId="805" xr:uid="{FAF2F4AF-25E6-45C8-9A22-5FF919016C80}"/>
    <cellStyle name="Currency 219" xfId="390" xr:uid="{00000000-0005-0000-0000-000085010000}"/>
    <cellStyle name="Currency 219 2" xfId="806" xr:uid="{130E1A6D-B0A5-4C5F-B8FE-7434560795B4}"/>
    <cellStyle name="Currency 22" xfId="391" xr:uid="{00000000-0005-0000-0000-000086010000}"/>
    <cellStyle name="Currency 220" xfId="392" xr:uid="{00000000-0005-0000-0000-000087010000}"/>
    <cellStyle name="Currency 220 2" xfId="807" xr:uid="{EA833FFC-547A-4CDA-BDE7-CB409C248AF8}"/>
    <cellStyle name="Currency 221" xfId="393" xr:uid="{00000000-0005-0000-0000-000088010000}"/>
    <cellStyle name="Currency 221 2" xfId="808" xr:uid="{23807F70-A542-439D-9113-FFC2EF5BED20}"/>
    <cellStyle name="Currency 222" xfId="394" xr:uid="{00000000-0005-0000-0000-000089010000}"/>
    <cellStyle name="Currency 222 2" xfId="809" xr:uid="{ED935508-AC45-42CE-AEF8-FC94DE9F0874}"/>
    <cellStyle name="Currency 223" xfId="395" xr:uid="{00000000-0005-0000-0000-00008A010000}"/>
    <cellStyle name="Currency 223 2" xfId="810" xr:uid="{7B2702B6-04A4-433B-981E-912253AB906B}"/>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3 2" xfId="811" xr:uid="{9FEB90D8-53E8-4173-9C20-7808FCD4952A}"/>
    <cellStyle name="Currency 94" xfId="474" xr:uid="{00000000-0005-0000-0000-0000D9010000}"/>
    <cellStyle name="Currency 94 2" xfId="812" xr:uid="{573E1A92-8AA0-4A6F-ABB4-B344026520AE}"/>
    <cellStyle name="Currency 95" xfId="475" xr:uid="{00000000-0005-0000-0000-0000DA010000}"/>
    <cellStyle name="Currency 95 2" xfId="813" xr:uid="{AC6F085D-242A-4222-8F76-9611C328B04D}"/>
    <cellStyle name="Currency 96" xfId="476" xr:uid="{00000000-0005-0000-0000-0000DB010000}"/>
    <cellStyle name="Currency 96 2" xfId="814" xr:uid="{101D5DD2-16B1-40B9-A7CF-D3C4BEA269DB}"/>
    <cellStyle name="Currency 97" xfId="477" xr:uid="{00000000-0005-0000-0000-0000DC010000}"/>
    <cellStyle name="Currency 97 2" xfId="815" xr:uid="{5AD5EC9B-8DA3-4512-93FA-36206E693FBE}"/>
    <cellStyle name="Currency 98" xfId="478" xr:uid="{00000000-0005-0000-0000-0000DD010000}"/>
    <cellStyle name="Currency 98 2" xfId="816" xr:uid="{D10D636A-7B38-43D6-8BCE-AF1D179FFB9B}"/>
    <cellStyle name="Currency 99" xfId="479" xr:uid="{00000000-0005-0000-0000-0000DE010000}"/>
    <cellStyle name="Currency 99 2" xfId="817" xr:uid="{78A06A64-5FC2-46C9-9C78-F4A349102324}"/>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6010000}"/>
    <cellStyle name="Hyperlink 3" xfId="489" xr:uid="{00000000-0005-0000-0000-0000E7010000}"/>
    <cellStyle name="Hyperlink 4" xfId="490" xr:uid="{00000000-0005-0000-0000-0000E8010000}"/>
    <cellStyle name="Hyperlink 5" xfId="491" xr:uid="{00000000-0005-0000-0000-0000E9010000}"/>
    <cellStyle name="Hyperlink 5 2" xfId="492" xr:uid="{00000000-0005-0000-0000-0000EA010000}"/>
    <cellStyle name="Hyperlink 6" xfId="493" xr:uid="{00000000-0005-0000-0000-0000EB010000}"/>
    <cellStyle name="Hyperlink 7" xfId="494" xr:uid="{00000000-0005-0000-0000-0000EC010000}"/>
    <cellStyle name="Input 2" xfId="495" xr:uid="{00000000-0005-0000-0000-0000ED010000}"/>
    <cellStyle name="Link" xfId="487" builtinId="8"/>
    <cellStyle name="Linked Cell 2" xfId="496" xr:uid="{00000000-0005-0000-0000-0000EF010000}"/>
    <cellStyle name="Neutral 2" xfId="497" xr:uid="{00000000-0005-0000-0000-0000F0010000}"/>
    <cellStyle name="Normal 10" xfId="498" xr:uid="{00000000-0005-0000-0000-0000F1010000}"/>
    <cellStyle name="Normal 100" xfId="499" xr:uid="{00000000-0005-0000-0000-0000F2010000}"/>
    <cellStyle name="Normal 118" xfId="500" xr:uid="{00000000-0005-0000-0000-0000F3010000}"/>
    <cellStyle name="Normal 12" xfId="501" xr:uid="{00000000-0005-0000-0000-0000F4010000}"/>
    <cellStyle name="Normal 13" xfId="502" xr:uid="{00000000-0005-0000-0000-0000F5010000}"/>
    <cellStyle name="Normal 13 2" xfId="503" xr:uid="{00000000-0005-0000-0000-0000F6010000}"/>
    <cellStyle name="Normal 13 2 2" xfId="504" xr:uid="{00000000-0005-0000-0000-0000F7010000}"/>
    <cellStyle name="Normal 13 2 2 2" xfId="505" xr:uid="{00000000-0005-0000-0000-0000F8010000}"/>
    <cellStyle name="Normal 13 2 2 2 2" xfId="506" xr:uid="{00000000-0005-0000-0000-0000F9010000}"/>
    <cellStyle name="Normal 13 2 2 2 3" xfId="507" xr:uid="{00000000-0005-0000-0000-0000FA010000}"/>
    <cellStyle name="Normal 13 2 3" xfId="508" xr:uid="{00000000-0005-0000-0000-0000FB010000}"/>
    <cellStyle name="Normal 13 3" xfId="509" xr:uid="{00000000-0005-0000-0000-0000FC010000}"/>
    <cellStyle name="Normal 13 3 2" xfId="510" xr:uid="{00000000-0005-0000-0000-0000FD010000}"/>
    <cellStyle name="Normal 13 4" xfId="511" xr:uid="{00000000-0005-0000-0000-0000FE010000}"/>
    <cellStyle name="Normal 13 6" xfId="512" xr:uid="{00000000-0005-0000-0000-0000FF010000}"/>
    <cellStyle name="Normal 15" xfId="513" xr:uid="{00000000-0005-0000-0000-000000020000}"/>
    <cellStyle name="Normal 16" xfId="514" xr:uid="{00000000-0005-0000-0000-000001020000}"/>
    <cellStyle name="Normal 17" xfId="515" xr:uid="{00000000-0005-0000-0000-000002020000}"/>
    <cellStyle name="Normal 19" xfId="516" xr:uid="{00000000-0005-0000-0000-000003020000}"/>
    <cellStyle name="Normal 2" xfId="517" xr:uid="{00000000-0005-0000-0000-000004020000}"/>
    <cellStyle name="Normal 2 2" xfId="518" xr:uid="{00000000-0005-0000-0000-000005020000}"/>
    <cellStyle name="Normal 2 2 2" xfId="519" xr:uid="{00000000-0005-0000-0000-000006020000}"/>
    <cellStyle name="Normal 2 2 3" xfId="520" xr:uid="{00000000-0005-0000-0000-000007020000}"/>
    <cellStyle name="Normal 2 3" xfId="521" xr:uid="{00000000-0005-0000-0000-000008020000}"/>
    <cellStyle name="Normal 2 3 2" xfId="522" xr:uid="{00000000-0005-0000-0000-000009020000}"/>
    <cellStyle name="Normal 2 4" xfId="523" xr:uid="{00000000-0005-0000-0000-00000A020000}"/>
    <cellStyle name="Normal 2 4 2" xfId="524" xr:uid="{00000000-0005-0000-0000-00000B020000}"/>
    <cellStyle name="Normal 2 5" xfId="525" xr:uid="{00000000-0005-0000-0000-00000C020000}"/>
    <cellStyle name="Normal 23" xfId="526" xr:uid="{00000000-0005-0000-0000-00000D020000}"/>
    <cellStyle name="Normal 3" xfId="527" xr:uid="{00000000-0005-0000-0000-00000E020000}"/>
    <cellStyle name="Normal 3 2" xfId="528" xr:uid="{00000000-0005-0000-0000-00000F020000}"/>
    <cellStyle name="Normal 3 2 11" xfId="529" xr:uid="{00000000-0005-0000-0000-000010020000}"/>
    <cellStyle name="Normal 3 3" xfId="530" xr:uid="{00000000-0005-0000-0000-000011020000}"/>
    <cellStyle name="Normal 3 4" xfId="531" xr:uid="{00000000-0005-0000-0000-000012020000}"/>
    <cellStyle name="Normal 3 8" xfId="532" xr:uid="{00000000-0005-0000-0000-000013020000}"/>
    <cellStyle name="Normal 3 8 2" xfId="533" xr:uid="{00000000-0005-0000-0000-000014020000}"/>
    <cellStyle name="Normal 3 8 2 2" xfId="534" xr:uid="{00000000-0005-0000-0000-000015020000}"/>
    <cellStyle name="Normal 3 8 3" xfId="535" xr:uid="{00000000-0005-0000-0000-000016020000}"/>
    <cellStyle name="Normal 4" xfId="536" xr:uid="{00000000-0005-0000-0000-000017020000}"/>
    <cellStyle name="Normal 4 2" xfId="537" xr:uid="{00000000-0005-0000-0000-000018020000}"/>
    <cellStyle name="Normal 4 3" xfId="538" xr:uid="{00000000-0005-0000-0000-000019020000}"/>
    <cellStyle name="Normal 4 4" xfId="539" xr:uid="{00000000-0005-0000-0000-00001A020000}"/>
    <cellStyle name="Normal 416" xfId="540" xr:uid="{00000000-0005-0000-0000-00001B020000}"/>
    <cellStyle name="Normal 417" xfId="541" xr:uid="{00000000-0005-0000-0000-00001C020000}"/>
    <cellStyle name="Normal 428" xfId="542" xr:uid="{00000000-0005-0000-0000-00001D020000}"/>
    <cellStyle name="Normal 429" xfId="543" xr:uid="{00000000-0005-0000-0000-00001E020000}"/>
    <cellStyle name="Normal 486" xfId="544" xr:uid="{00000000-0005-0000-0000-00001F020000}"/>
    <cellStyle name="Normal 487" xfId="545" xr:uid="{00000000-0005-0000-0000-000020020000}"/>
    <cellStyle name="Normal 489" xfId="546" xr:uid="{00000000-0005-0000-0000-000021020000}"/>
    <cellStyle name="Normal 490" xfId="547" xr:uid="{00000000-0005-0000-0000-000022020000}"/>
    <cellStyle name="Normal 5" xfId="548" xr:uid="{00000000-0005-0000-0000-000023020000}"/>
    <cellStyle name="Normal 5 2" xfId="549" xr:uid="{00000000-0005-0000-0000-000024020000}"/>
    <cellStyle name="Normal 5 3" xfId="550" xr:uid="{00000000-0005-0000-0000-000025020000}"/>
    <cellStyle name="Normal 506" xfId="551" xr:uid="{00000000-0005-0000-0000-000026020000}"/>
    <cellStyle name="Normal 516" xfId="552" xr:uid="{00000000-0005-0000-0000-000027020000}"/>
    <cellStyle name="Normal 517" xfId="553" xr:uid="{00000000-0005-0000-0000-000028020000}"/>
    <cellStyle name="Normal 53" xfId="554" xr:uid="{00000000-0005-0000-0000-000029020000}"/>
    <cellStyle name="Normal 54" xfId="555" xr:uid="{00000000-0005-0000-0000-00002A020000}"/>
    <cellStyle name="Normal 542" xfId="556" xr:uid="{00000000-0005-0000-0000-00002B020000}"/>
    <cellStyle name="Normal 543" xfId="557" xr:uid="{00000000-0005-0000-0000-00002C020000}"/>
    <cellStyle name="Normal 544" xfId="558" xr:uid="{00000000-0005-0000-0000-00002D020000}"/>
    <cellStyle name="Normal 547" xfId="559" xr:uid="{00000000-0005-0000-0000-00002E020000}"/>
    <cellStyle name="Normal 548" xfId="560" xr:uid="{00000000-0005-0000-0000-00002F020000}"/>
    <cellStyle name="Normal 550" xfId="561" xr:uid="{00000000-0005-0000-0000-000030020000}"/>
    <cellStyle name="Normal 571" xfId="562" xr:uid="{00000000-0005-0000-0000-000031020000}"/>
    <cellStyle name="Normal 572" xfId="563" xr:uid="{00000000-0005-0000-0000-000032020000}"/>
    <cellStyle name="Normal 6" xfId="564" xr:uid="{00000000-0005-0000-0000-000033020000}"/>
    <cellStyle name="Normal 6 2" xfId="565" xr:uid="{00000000-0005-0000-0000-000034020000}"/>
    <cellStyle name="Normal 6 3" xfId="566" xr:uid="{00000000-0005-0000-0000-000035020000}"/>
    <cellStyle name="Normal 7" xfId="567" xr:uid="{00000000-0005-0000-0000-000036020000}"/>
    <cellStyle name="Normal 7 2" xfId="568" xr:uid="{00000000-0005-0000-0000-000037020000}"/>
    <cellStyle name="Normal 8" xfId="569" xr:uid="{00000000-0005-0000-0000-000038020000}"/>
    <cellStyle name="Normal 9" xfId="592" xr:uid="{00000000-0005-0000-0000-000039020000}"/>
    <cellStyle name="Normal 9 2" xfId="818" xr:uid="{0DD621A6-AA79-4CE7-AAC5-2350856D2EEA}"/>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F020000}"/>
    <cellStyle name="Standard 4" xfId="575" xr:uid="{00000000-0005-0000-0000-000040020000}"/>
    <cellStyle name="Standard 4 2" xfId="576" xr:uid="{00000000-0005-0000-0000-000041020000}"/>
    <cellStyle name="Standard 4 2 2" xfId="577" xr:uid="{00000000-0005-0000-0000-000042020000}"/>
    <cellStyle name="Standard 4 2 2 2" xfId="578" xr:uid="{00000000-0005-0000-0000-000043020000}"/>
    <cellStyle name="Standard 4 2 3" xfId="579" xr:uid="{00000000-0005-0000-0000-000044020000}"/>
    <cellStyle name="Standard 4 3" xfId="580" xr:uid="{00000000-0005-0000-0000-000045020000}"/>
    <cellStyle name="Standard 4 3 2" xfId="581" xr:uid="{00000000-0005-0000-0000-000046020000}"/>
    <cellStyle name="Standard 4 4" xfId="582" xr:uid="{00000000-0005-0000-0000-000047020000}"/>
    <cellStyle name="Standard 6" xfId="583" xr:uid="{00000000-0005-0000-0000-000048020000}"/>
    <cellStyle name="Title 2" xfId="584" xr:uid="{00000000-0005-0000-0000-000049020000}"/>
    <cellStyle name="Total 2" xfId="585" xr:uid="{00000000-0005-0000-0000-00004A020000}"/>
    <cellStyle name="Warning Text 2" xfId="586" xr:uid="{00000000-0005-0000-0000-00004B020000}"/>
    <cellStyle name="표준 2" xfId="587" xr:uid="{00000000-0005-0000-0000-00004C020000}"/>
    <cellStyle name="一般 7" xfId="588" xr:uid="{00000000-0005-0000-0000-00004D020000}"/>
    <cellStyle name="標準 2" xfId="589" xr:uid="{00000000-0005-0000-0000-00004E020000}"/>
    <cellStyle name="標準 2 2" xfId="590" xr:uid="{00000000-0005-0000-0000-00004F020000}"/>
    <cellStyle name="標準 2 3" xfId="591" xr:uid="{00000000-0005-0000-0000-000050020000}"/>
  </cellStyles>
  <dxfs count="83">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we-online.com/en/company/legalinformation/compliance"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cbt@we-online.de" TargetMode="External"/><Relationship Id="rId4" Type="http://schemas.openxmlformats.org/officeDocument/2006/relationships/hyperlink" Target="mailto:alexander.braun@we-online.de"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837</v>
      </c>
      <c r="C2" s="3"/>
      <c r="D2" s="175"/>
      <c r="E2" s="3"/>
      <c r="F2" s="3"/>
      <c r="G2" s="25"/>
    </row>
    <row r="3" spans="1:7">
      <c r="A3" s="308"/>
      <c r="B3" s="3" t="s">
        <v>829</v>
      </c>
      <c r="C3" s="5"/>
      <c r="D3" s="176"/>
      <c r="E3" s="3"/>
      <c r="F3" s="5"/>
      <c r="G3" s="25"/>
    </row>
    <row r="4" spans="1:7" ht="15.75">
      <c r="A4" s="308"/>
      <c r="B4" s="30" t="s">
        <v>839</v>
      </c>
      <c r="C4" s="6"/>
      <c r="D4" s="177"/>
      <c r="E4" s="3"/>
      <c r="F4" s="6"/>
      <c r="G4" s="25"/>
    </row>
    <row r="5" spans="1:7">
      <c r="A5" s="308"/>
      <c r="B5" s="29" t="s">
        <v>1030</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840</v>
      </c>
      <c r="C9" s="311"/>
      <c r="D9" s="311"/>
      <c r="E9" s="311"/>
      <c r="F9" s="311"/>
      <c r="G9" s="25"/>
    </row>
    <row r="10" spans="1:7" ht="27" customHeight="1">
      <c r="A10" s="308"/>
      <c r="B10" s="312" t="s">
        <v>434</v>
      </c>
      <c r="C10" s="312"/>
      <c r="D10" s="312"/>
      <c r="E10" s="312"/>
      <c r="F10" s="312"/>
      <c r="G10" s="25"/>
    </row>
    <row r="11" spans="1:7" ht="27" customHeight="1">
      <c r="A11" s="308"/>
      <c r="B11" s="313"/>
      <c r="C11" s="313"/>
      <c r="D11" s="313"/>
      <c r="E11" s="313"/>
      <c r="F11" s="313"/>
      <c r="G11" s="25"/>
    </row>
    <row r="12" spans="1:7">
      <c r="A12" s="308"/>
      <c r="B12" s="31" t="s">
        <v>838</v>
      </c>
      <c r="C12" s="32" t="s">
        <v>841</v>
      </c>
      <c r="D12" s="179" t="s">
        <v>842</v>
      </c>
      <c r="E12" s="32" t="s">
        <v>608</v>
      </c>
      <c r="F12" s="32" t="s">
        <v>609</v>
      </c>
      <c r="G12" s="25"/>
    </row>
    <row r="13" spans="1:7" ht="33.75">
      <c r="A13" s="308"/>
      <c r="B13" s="2">
        <v>1</v>
      </c>
      <c r="C13" s="27" t="s">
        <v>1078</v>
      </c>
      <c r="D13" s="28" t="s">
        <v>866</v>
      </c>
      <c r="E13" s="163" t="s">
        <v>843</v>
      </c>
      <c r="F13" s="163"/>
      <c r="G13" s="25"/>
    </row>
    <row r="14" spans="1:7" ht="33.75">
      <c r="A14" s="308"/>
      <c r="B14" s="2">
        <v>2</v>
      </c>
      <c r="C14" s="27" t="s">
        <v>1078</v>
      </c>
      <c r="D14" s="28" t="s">
        <v>1015</v>
      </c>
      <c r="E14" s="163" t="s">
        <v>526</v>
      </c>
      <c r="F14" s="163" t="s">
        <v>527</v>
      </c>
      <c r="G14" s="25"/>
    </row>
    <row r="15" spans="1:7" ht="89.1" customHeight="1">
      <c r="A15" s="308"/>
      <c r="B15" s="293">
        <v>2.0099999999999998</v>
      </c>
      <c r="C15" s="305" t="s">
        <v>1078</v>
      </c>
      <c r="D15" s="314" t="s">
        <v>2229</v>
      </c>
      <c r="E15" s="164" t="s">
        <v>610</v>
      </c>
      <c r="F15" s="164" t="s">
        <v>613</v>
      </c>
      <c r="G15" s="25"/>
    </row>
    <row r="16" spans="1:7" ht="99" customHeight="1">
      <c r="A16" s="308"/>
      <c r="B16" s="294"/>
      <c r="C16" s="306"/>
      <c r="D16" s="315"/>
      <c r="E16" s="165"/>
      <c r="F16" s="165" t="s">
        <v>611</v>
      </c>
      <c r="G16" s="25"/>
    </row>
    <row r="17" spans="1:7" ht="63" customHeight="1">
      <c r="A17" s="308"/>
      <c r="B17" s="295"/>
      <c r="C17" s="307"/>
      <c r="D17" s="316"/>
      <c r="E17" s="27"/>
      <c r="F17" s="27" t="s">
        <v>612</v>
      </c>
      <c r="G17" s="25"/>
    </row>
    <row r="18" spans="1:7" ht="117" customHeight="1">
      <c r="A18" s="308"/>
      <c r="B18" s="293">
        <v>2.02</v>
      </c>
      <c r="C18" s="305" t="s">
        <v>1078</v>
      </c>
      <c r="D18" s="314" t="s">
        <v>2230</v>
      </c>
      <c r="E18" s="164" t="s">
        <v>435</v>
      </c>
      <c r="F18" s="164" t="s">
        <v>521</v>
      </c>
      <c r="G18" s="25"/>
    </row>
    <row r="19" spans="1:7" ht="71.099999999999994" customHeight="1">
      <c r="A19" s="308"/>
      <c r="B19" s="294"/>
      <c r="C19" s="306"/>
      <c r="D19" s="315"/>
      <c r="E19" s="165" t="s">
        <v>525</v>
      </c>
      <c r="F19" s="165" t="s">
        <v>436</v>
      </c>
      <c r="G19" s="25"/>
    </row>
    <row r="20" spans="1:7" ht="90.75" customHeight="1">
      <c r="A20" s="308"/>
      <c r="B20" s="294"/>
      <c r="C20" s="306"/>
      <c r="D20" s="315"/>
      <c r="E20" s="165"/>
      <c r="F20" s="165" t="s">
        <v>615</v>
      </c>
      <c r="G20" s="25"/>
    </row>
    <row r="21" spans="1:7" ht="74.25" customHeight="1">
      <c r="A21" s="308"/>
      <c r="B21" s="295"/>
      <c r="C21" s="307"/>
      <c r="D21" s="316"/>
      <c r="E21" s="27"/>
      <c r="F21" s="27" t="s">
        <v>614</v>
      </c>
      <c r="G21" s="25"/>
    </row>
    <row r="22" spans="1:7" ht="90" customHeight="1">
      <c r="A22" s="308"/>
      <c r="B22" s="299">
        <v>2.0299999999999998</v>
      </c>
      <c r="C22" s="299" t="s">
        <v>812</v>
      </c>
      <c r="D22" s="302" t="s">
        <v>2231</v>
      </c>
      <c r="E22" s="305" t="s">
        <v>433</v>
      </c>
      <c r="F22" s="164" t="s">
        <v>456</v>
      </c>
      <c r="G22" s="25"/>
    </row>
    <row r="23" spans="1:7" ht="109.5" customHeight="1">
      <c r="A23" s="308"/>
      <c r="B23" s="300"/>
      <c r="C23" s="300"/>
      <c r="D23" s="303"/>
      <c r="E23" s="306"/>
      <c r="F23" s="165" t="s">
        <v>813</v>
      </c>
      <c r="G23" s="25"/>
    </row>
    <row r="24" spans="1:7" ht="74.25" customHeight="1">
      <c r="A24" s="308"/>
      <c r="B24" s="301"/>
      <c r="C24" s="301"/>
      <c r="D24" s="304"/>
      <c r="E24" s="307"/>
      <c r="F24" s="27" t="s">
        <v>432</v>
      </c>
      <c r="G24" s="25"/>
    </row>
    <row r="25" spans="1:7" ht="72" customHeight="1">
      <c r="A25" s="308"/>
      <c r="B25" s="2" t="s">
        <v>454</v>
      </c>
      <c r="C25" s="27" t="s">
        <v>455</v>
      </c>
      <c r="D25" s="28" t="s">
        <v>2232</v>
      </c>
      <c r="E25" s="27" t="s">
        <v>2227</v>
      </c>
      <c r="F25" s="27" t="s">
        <v>457</v>
      </c>
      <c r="G25" s="25"/>
    </row>
    <row r="26" spans="1:7" ht="98.1" customHeight="1">
      <c r="A26" s="308"/>
      <c r="B26" s="296">
        <v>3</v>
      </c>
      <c r="C26" s="293" t="s">
        <v>67</v>
      </c>
      <c r="D26" s="314" t="s">
        <v>2233</v>
      </c>
      <c r="E26" s="305" t="s">
        <v>0</v>
      </c>
      <c r="F26" s="164" t="s">
        <v>61</v>
      </c>
      <c r="G26" s="25"/>
    </row>
    <row r="27" spans="1:7" ht="90" customHeight="1">
      <c r="A27" s="308"/>
      <c r="B27" s="297"/>
      <c r="C27" s="294"/>
      <c r="D27" s="315"/>
      <c r="E27" s="306"/>
      <c r="F27" s="165" t="s">
        <v>56</v>
      </c>
      <c r="G27" s="25"/>
    </row>
    <row r="28" spans="1:7" ht="19.350000000000001" customHeight="1">
      <c r="A28" s="308"/>
      <c r="B28" s="297"/>
      <c r="C28" s="294"/>
      <c r="D28" s="315"/>
      <c r="E28" s="306"/>
      <c r="F28" s="165" t="s">
        <v>57</v>
      </c>
      <c r="G28" s="25"/>
    </row>
    <row r="29" spans="1:7" ht="74.45" customHeight="1">
      <c r="A29" s="308"/>
      <c r="B29" s="297"/>
      <c r="C29" s="294"/>
      <c r="D29" s="315"/>
      <c r="E29" s="306"/>
      <c r="F29" s="165" t="s">
        <v>58</v>
      </c>
      <c r="G29" s="25"/>
    </row>
    <row r="30" spans="1:7" ht="62.45" customHeight="1">
      <c r="A30" s="308"/>
      <c r="B30" s="297"/>
      <c r="C30" s="294"/>
      <c r="D30" s="315"/>
      <c r="E30" s="306"/>
      <c r="F30" s="165" t="s">
        <v>59</v>
      </c>
      <c r="G30" s="25"/>
    </row>
    <row r="31" spans="1:7" ht="81" customHeight="1">
      <c r="A31" s="308"/>
      <c r="B31" s="297"/>
      <c r="C31" s="294"/>
      <c r="D31" s="315"/>
      <c r="E31" s="306"/>
      <c r="F31" s="165" t="s">
        <v>60</v>
      </c>
      <c r="G31" s="25"/>
    </row>
    <row r="32" spans="1:7" ht="48.75" customHeight="1">
      <c r="A32" s="308"/>
      <c r="B32" s="297"/>
      <c r="C32" s="294"/>
      <c r="D32" s="315"/>
      <c r="E32" s="306"/>
      <c r="F32" s="165" t="s">
        <v>63</v>
      </c>
      <c r="G32" s="25"/>
    </row>
    <row r="33" spans="1:7" ht="98.45" customHeight="1">
      <c r="A33" s="308"/>
      <c r="B33" s="297"/>
      <c r="C33" s="294"/>
      <c r="D33" s="315"/>
      <c r="E33" s="306"/>
      <c r="F33" s="165" t="s">
        <v>62</v>
      </c>
      <c r="G33" s="25"/>
    </row>
    <row r="34" spans="1:7" ht="89.1" customHeight="1">
      <c r="A34" s="308"/>
      <c r="B34" s="297"/>
      <c r="C34" s="294"/>
      <c r="D34" s="315"/>
      <c r="E34" s="306"/>
      <c r="F34" s="165" t="s">
        <v>64</v>
      </c>
      <c r="G34" s="25"/>
    </row>
    <row r="35" spans="1:7" ht="29.1" customHeight="1">
      <c r="A35" s="308"/>
      <c r="B35" s="297"/>
      <c r="C35" s="294"/>
      <c r="D35" s="315"/>
      <c r="E35" s="306"/>
      <c r="F35" s="165" t="s">
        <v>65</v>
      </c>
      <c r="G35" s="25"/>
    </row>
    <row r="36" spans="1:7" ht="126.75">
      <c r="A36" s="308"/>
      <c r="B36" s="298"/>
      <c r="C36" s="295"/>
      <c r="D36" s="316"/>
      <c r="E36" s="307"/>
      <c r="F36" s="166" t="s">
        <v>66</v>
      </c>
      <c r="G36" s="25"/>
    </row>
    <row r="37" spans="1:7" ht="112.5">
      <c r="A37" s="308"/>
      <c r="B37" s="141">
        <v>3.01</v>
      </c>
      <c r="C37" s="142" t="s">
        <v>67</v>
      </c>
      <c r="D37" s="28" t="s">
        <v>2234</v>
      </c>
      <c r="E37" s="167" t="s">
        <v>1316</v>
      </c>
      <c r="F37" s="168" t="s">
        <v>1420</v>
      </c>
      <c r="G37" s="25"/>
    </row>
    <row r="38" spans="1:7" ht="101.25">
      <c r="A38" s="308"/>
      <c r="B38" s="141">
        <v>3.02</v>
      </c>
      <c r="C38" s="142" t="s">
        <v>1349</v>
      </c>
      <c r="D38" s="28" t="s">
        <v>2235</v>
      </c>
      <c r="E38" s="167" t="s">
        <v>1364</v>
      </c>
      <c r="F38" s="168" t="s">
        <v>1421</v>
      </c>
      <c r="G38" s="25"/>
    </row>
    <row r="39" spans="1:7" ht="101.25">
      <c r="A39" s="308"/>
      <c r="B39" s="150">
        <v>4</v>
      </c>
      <c r="C39" s="149" t="s">
        <v>1517</v>
      </c>
      <c r="D39" s="28" t="s">
        <v>2236</v>
      </c>
      <c r="E39" s="27" t="s">
        <v>2182</v>
      </c>
      <c r="F39" s="27" t="s">
        <v>1518</v>
      </c>
      <c r="G39" s="25"/>
    </row>
    <row r="40" spans="1:7" ht="56.25">
      <c r="A40" s="308"/>
      <c r="B40" s="141">
        <v>4.01</v>
      </c>
      <c r="C40" s="149" t="s">
        <v>1517</v>
      </c>
      <c r="D40" s="28" t="s">
        <v>2238</v>
      </c>
      <c r="E40" s="27" t="s">
        <v>2194</v>
      </c>
      <c r="F40" s="27" t="s">
        <v>2198</v>
      </c>
      <c r="G40" s="25"/>
    </row>
    <row r="41" spans="1:7" ht="56.25">
      <c r="A41" s="308"/>
      <c r="B41" s="141" t="s">
        <v>2225</v>
      </c>
      <c r="C41" s="149" t="s">
        <v>1517</v>
      </c>
      <c r="D41" s="28" t="s">
        <v>2237</v>
      </c>
      <c r="E41" s="27" t="s">
        <v>2228</v>
      </c>
      <c r="F41" s="27" t="s">
        <v>2226</v>
      </c>
      <c r="G41" s="25"/>
    </row>
    <row r="42" spans="1:7" ht="56.25">
      <c r="A42" s="308"/>
      <c r="B42" s="141" t="s">
        <v>2259</v>
      </c>
      <c r="C42" s="149" t="s">
        <v>1517</v>
      </c>
      <c r="D42" s="28" t="s">
        <v>2264</v>
      </c>
      <c r="E42" s="27" t="s">
        <v>2227</v>
      </c>
      <c r="F42" s="27" t="s">
        <v>2260</v>
      </c>
      <c r="G42" s="25"/>
    </row>
    <row r="43" spans="1:7" ht="123.75">
      <c r="A43" s="308"/>
      <c r="B43" s="160">
        <v>4.0999999999999996</v>
      </c>
      <c r="C43" s="149" t="s">
        <v>2263</v>
      </c>
      <c r="D43" s="161">
        <v>42867</v>
      </c>
      <c r="E43" s="169" t="s">
        <v>2266</v>
      </c>
      <c r="F43" s="27" t="s">
        <v>2265</v>
      </c>
      <c r="G43" s="25"/>
    </row>
    <row r="44" spans="1:7" ht="78.75">
      <c r="A44" s="308"/>
      <c r="B44" s="160">
        <v>4.2</v>
      </c>
      <c r="C44" s="149" t="s">
        <v>2263</v>
      </c>
      <c r="D44" s="161">
        <v>42704</v>
      </c>
      <c r="E44" s="169" t="s">
        <v>2462</v>
      </c>
      <c r="F44" s="27" t="s">
        <v>2437</v>
      </c>
      <c r="G44" s="25"/>
    </row>
    <row r="45" spans="1:7" ht="157.5">
      <c r="A45" s="308"/>
      <c r="B45" s="202">
        <v>5</v>
      </c>
      <c r="C45" s="149" t="s">
        <v>2263</v>
      </c>
      <c r="D45" s="161">
        <v>42867</v>
      </c>
      <c r="E45" s="169" t="s">
        <v>12683</v>
      </c>
      <c r="F45" s="27" t="s">
        <v>12405</v>
      </c>
      <c r="G45" s="25"/>
    </row>
    <row r="46" spans="1:7" ht="45">
      <c r="A46" s="308"/>
      <c r="B46" s="160">
        <v>5.01</v>
      </c>
      <c r="C46" s="149" t="s">
        <v>2263</v>
      </c>
      <c r="D46" s="161">
        <v>42907</v>
      </c>
      <c r="E46" s="169" t="s">
        <v>15484</v>
      </c>
      <c r="F46" s="27" t="s">
        <v>12405</v>
      </c>
      <c r="G46" s="25"/>
    </row>
    <row r="47" spans="1:7" ht="67.5">
      <c r="A47" s="308"/>
      <c r="B47" s="160">
        <v>5.0999999999999996</v>
      </c>
      <c r="C47" s="149" t="s">
        <v>2263</v>
      </c>
      <c r="D47" s="161">
        <v>43070</v>
      </c>
      <c r="E47" s="169" t="s">
        <v>12893</v>
      </c>
      <c r="F47" s="27" t="s">
        <v>12894</v>
      </c>
      <c r="G47" s="25"/>
    </row>
    <row r="48" spans="1:7" ht="56.25">
      <c r="A48" s="308"/>
      <c r="B48" s="160">
        <v>5.1100000000000003</v>
      </c>
      <c r="C48" s="149" t="s">
        <v>13129</v>
      </c>
      <c r="D48" s="161">
        <v>43217</v>
      </c>
      <c r="E48" s="169" t="s">
        <v>13255</v>
      </c>
      <c r="F48" s="27" t="s">
        <v>13163</v>
      </c>
      <c r="G48" s="25"/>
    </row>
    <row r="49" spans="1:7" ht="56.25">
      <c r="A49" s="308"/>
      <c r="B49" s="160">
        <v>5.12</v>
      </c>
      <c r="C49" s="149" t="s">
        <v>13129</v>
      </c>
      <c r="D49" s="161">
        <v>43581</v>
      </c>
      <c r="E49" s="169" t="s">
        <v>13255</v>
      </c>
      <c r="F49" s="27" t="s">
        <v>13807</v>
      </c>
      <c r="G49" s="25"/>
    </row>
    <row r="50" spans="1:7" ht="78.75">
      <c r="A50" s="308"/>
      <c r="B50" s="202">
        <v>6</v>
      </c>
      <c r="C50" s="149" t="s">
        <v>13129</v>
      </c>
      <c r="D50" s="161">
        <v>43964</v>
      </c>
      <c r="E50" s="169" t="s">
        <v>14020</v>
      </c>
      <c r="F50" s="27" t="s">
        <v>13810</v>
      </c>
      <c r="G50" s="25"/>
    </row>
    <row r="51" spans="1:7" ht="45">
      <c r="A51" s="308"/>
      <c r="B51" s="160">
        <v>6.01</v>
      </c>
      <c r="C51" s="149" t="s">
        <v>13129</v>
      </c>
      <c r="D51" s="161">
        <v>43970</v>
      </c>
      <c r="E51" s="169" t="s">
        <v>15485</v>
      </c>
      <c r="F51" s="169" t="s">
        <v>13810</v>
      </c>
      <c r="G51" s="25"/>
    </row>
    <row r="52" spans="1:7" ht="45">
      <c r="A52" s="308"/>
      <c r="B52" s="160">
        <v>6.1</v>
      </c>
      <c r="C52" s="149" t="s">
        <v>13129</v>
      </c>
      <c r="D52" s="161">
        <v>44314</v>
      </c>
      <c r="E52" s="169" t="s">
        <v>15477</v>
      </c>
      <c r="F52" s="169" t="s">
        <v>15015</v>
      </c>
      <c r="G52" s="25"/>
    </row>
    <row r="53" spans="1:7" ht="45">
      <c r="A53" s="308"/>
      <c r="B53" s="160">
        <v>6.2</v>
      </c>
      <c r="C53" s="149" t="s">
        <v>13129</v>
      </c>
      <c r="D53" s="161">
        <v>44678</v>
      </c>
      <c r="E53" s="169" t="s">
        <v>15477</v>
      </c>
      <c r="F53" s="169" t="s">
        <v>15476</v>
      </c>
      <c r="G53" s="25"/>
    </row>
    <row r="54" spans="1:7" ht="45">
      <c r="A54" s="308"/>
      <c r="B54" s="160">
        <v>6.21</v>
      </c>
      <c r="C54" s="149" t="s">
        <v>13129</v>
      </c>
      <c r="D54" s="161">
        <v>44687</v>
      </c>
      <c r="E54" s="169" t="s">
        <v>15486</v>
      </c>
      <c r="F54" s="169" t="s">
        <v>15476</v>
      </c>
      <c r="G54" s="25"/>
    </row>
    <row r="55" spans="1:7" ht="45">
      <c r="A55" s="308"/>
      <c r="B55" s="160">
        <v>6.22</v>
      </c>
      <c r="C55" s="149" t="s">
        <v>13129</v>
      </c>
      <c r="D55" s="275">
        <v>44692</v>
      </c>
      <c r="E55" s="169" t="s">
        <v>15485</v>
      </c>
      <c r="F55" s="169" t="s">
        <v>15476</v>
      </c>
      <c r="G55" s="25"/>
    </row>
    <row r="56" spans="1:7" ht="56.25">
      <c r="A56" s="308"/>
      <c r="B56" s="202">
        <v>6.3</v>
      </c>
      <c r="C56" s="149" t="s">
        <v>13129</v>
      </c>
      <c r="D56" s="275">
        <v>45051</v>
      </c>
      <c r="E56" s="169" t="s">
        <v>15753</v>
      </c>
      <c r="F56" s="169" t="s">
        <v>15534</v>
      </c>
      <c r="G56" s="25"/>
    </row>
    <row r="57" spans="1:7" ht="45">
      <c r="A57" s="308"/>
      <c r="B57" s="160">
        <v>6.31</v>
      </c>
      <c r="C57" s="149" t="s">
        <v>13129</v>
      </c>
      <c r="D57" s="275">
        <v>45072</v>
      </c>
      <c r="E57" s="169" t="s">
        <v>15755</v>
      </c>
      <c r="F57" s="169" t="s">
        <v>15534</v>
      </c>
      <c r="G57" s="25"/>
    </row>
    <row r="58" spans="1:7" ht="44.45" customHeight="1">
      <c r="A58" s="308"/>
      <c r="B58" s="202">
        <v>6.4</v>
      </c>
      <c r="C58" s="149" t="s">
        <v>13129</v>
      </c>
      <c r="D58" s="275">
        <v>45408</v>
      </c>
      <c r="E58" s="169" t="s">
        <v>15757</v>
      </c>
      <c r="F58" s="169" t="s">
        <v>15756</v>
      </c>
      <c r="G58" s="25"/>
    </row>
    <row r="59" spans="1:7" ht="13.5" thickBot="1">
      <c r="A59" s="309"/>
      <c r="B59" s="310" t="str">
        <f ca="1">OFFSET(L!$C$1,MATCH("General"&amp;"Cpy",L!$A:$A,0)-1,SL,,)</f>
        <v>© 2024 Responsible Minerals Initiative. All rights reserved.</v>
      </c>
      <c r="C59" s="310"/>
      <c r="D59" s="310"/>
      <c r="E59" s="310"/>
      <c r="F59" s="310"/>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A4B5F806-0C79-40B8-BD3B-E60BF18E518F}"/>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9-0000-0000-00000A000000}"/>
  <customSheetViews>
    <customSheetView guid="{51531B83-BDD7-4890-A744-04812A317369}" showAutoFilter="1" state="hidden" topLeftCell="A2163">
      <selection activeCell="E2176" sqref="E2176"/>
      <pageMargins left="0.7" right="0.7" top="0.75" bottom="0.75" header="0.3" footer="0.3"/>
      <pageSetup orientation="portrait"/>
      <autoFilter ref="A1:B6231" xr:uid="{1519C9A5-1D77-4A03-A665-5C6A8E11C732}"/>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80" zoomScaleNormal="80" zoomScalePageLayoutView="70" workbookViewId="0">
      <selection activeCell="D19" sqref="D19:J19"/>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4"/>
      <c r="B1" s="355"/>
      <c r="C1" s="355"/>
      <c r="D1" s="355"/>
      <c r="E1" s="355"/>
      <c r="F1" s="355"/>
      <c r="G1" s="355"/>
      <c r="H1" s="355"/>
      <c r="I1" s="355"/>
      <c r="J1" s="355"/>
      <c r="K1" s="356"/>
      <c r="L1" s="100"/>
      <c r="P1" s="3"/>
      <c r="Q1" s="3"/>
      <c r="R1" s="3"/>
      <c r="S1" s="3"/>
      <c r="T1" s="3"/>
      <c r="U1" s="3"/>
      <c r="V1" s="3"/>
      <c r="W1" s="3"/>
      <c r="X1" s="3"/>
      <c r="Y1" s="3"/>
      <c r="Z1" s="3"/>
      <c r="AA1" s="3"/>
      <c r="AB1" s="3"/>
      <c r="AC1" s="3"/>
      <c r="AD1" s="3"/>
      <c r="AE1" s="3"/>
      <c r="AF1" s="3"/>
      <c r="AG1" s="3"/>
      <c r="AH1" s="3"/>
    </row>
    <row r="2" spans="1:34" ht="82.35" customHeight="1">
      <c r="A2" s="34"/>
      <c r="B2" s="136"/>
      <c r="C2" s="35"/>
      <c r="D2" s="357" t="str">
        <f ca="1">OFFSET(L!$C$1,MATCH("Declaration"&amp;ADDRESS(ROW(),COLUMN(),4),L!$A:$A,0)-1,SL,,)</f>
        <v>Conflict Minerals Reporting Template (CMRT)</v>
      </c>
      <c r="E2" s="358"/>
      <c r="F2" s="358"/>
      <c r="G2" s="358"/>
      <c r="H2" s="358"/>
      <c r="I2" s="358"/>
      <c r="J2" s="359"/>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67"/>
      <c r="G3" s="367"/>
      <c r="H3" s="367"/>
      <c r="I3" s="152"/>
      <c r="J3" s="138" t="s">
        <v>15760</v>
      </c>
      <c r="K3" s="36"/>
      <c r="L3" s="100"/>
      <c r="P3" s="45">
        <f>MATCH($D$3,LN,0)</f>
        <v>1</v>
      </c>
    </row>
    <row r="4" spans="1:34" ht="15.75">
      <c r="A4" s="34"/>
      <c r="B4" s="363" t="str">
        <f ca="1">OFFSET(L!$C$1,MATCH("Declaration"&amp;ADDRESS(ROW(),COLUMN(),4),L!$A:$A,0)-1,SL,,)</f>
        <v>The purpose of this document is to collect sourcing information on tin, tantalum, tungsten and gold used in products</v>
      </c>
      <c r="C4" s="363"/>
      <c r="D4" s="363"/>
      <c r="E4" s="363"/>
      <c r="F4" s="363"/>
      <c r="G4" s="363"/>
      <c r="H4" s="363"/>
      <c r="I4" s="368" t="str">
        <f ca="1">OFFSET(L!$C$1,MATCH("Declaration"&amp;ADDRESS(ROW(),COLUMN(),4),L!$A:$A,0)-1,SL,,)</f>
        <v>Link to Terms &amp; Conditions</v>
      </c>
      <c r="J4" s="36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3" t="str">
        <f ca="1">OFFSET(L!$C$1,MATCH("Declaration"&amp;ADDRESS(ROW(),COLUMN(),4),L!$A:$A,0)-1,SL,,)</f>
        <v>Mandatory fields are noted with an asterisk (*).  Consult the instructions tab for guidance on how to answer each question.</v>
      </c>
      <c r="C6" s="363"/>
      <c r="D6" s="363"/>
      <c r="E6" s="363"/>
      <c r="F6" s="363"/>
      <c r="G6" s="363"/>
      <c r="H6" s="363"/>
      <c r="I6" s="363"/>
      <c r="J6" s="363"/>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72" t="str">
        <f ca="1">OFFSET(L!$C$1,MATCH("Declaration"&amp;ADDRESS(ROW(),COLUMN(),4),L!$A:$A,0)-1,SL,,)</f>
        <v>Company Information</v>
      </c>
      <c r="C7" s="372"/>
      <c r="D7" s="372"/>
      <c r="E7" s="372"/>
      <c r="F7" s="372"/>
      <c r="G7" s="372"/>
      <c r="H7" s="372"/>
      <c r="I7" s="372"/>
      <c r="J7" s="37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0" t="s">
        <v>15855</v>
      </c>
      <c r="E8" s="361"/>
      <c r="F8" s="361"/>
      <c r="G8" s="361"/>
      <c r="H8" s="361"/>
      <c r="I8" s="361"/>
      <c r="J8" s="362"/>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69" t="s">
        <v>490</v>
      </c>
      <c r="E9" s="370"/>
      <c r="F9" s="370"/>
      <c r="G9" s="37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73" t="str">
        <f ca="1">OFFSET(L!$C$1,MATCH("Declaration"&amp;ADDRESS(ROW(),COLUMN(),4)&amp;LEFT($D$9,1),L!$A:$A,0)-1,SL,,)</f>
        <v>Description of Scope:</v>
      </c>
      <c r="C10" s="122"/>
      <c r="D10" s="364"/>
      <c r="E10" s="365"/>
      <c r="F10" s="365"/>
      <c r="G10" s="365"/>
      <c r="H10" s="365"/>
      <c r="I10" s="365"/>
      <c r="J10" s="366"/>
      <c r="K10" s="36"/>
      <c r="L10" s="115"/>
      <c r="Q10" s="3"/>
      <c r="R10" s="3"/>
      <c r="S10" s="3"/>
      <c r="T10" s="3"/>
      <c r="U10" s="3"/>
      <c r="V10" s="3"/>
      <c r="W10" s="3"/>
      <c r="X10" s="3"/>
      <c r="Y10" s="3"/>
      <c r="Z10" s="3"/>
      <c r="AA10" s="3"/>
      <c r="AB10" s="3"/>
      <c r="AC10" s="3"/>
      <c r="AD10" s="3"/>
      <c r="AE10" s="3"/>
      <c r="AF10" s="3"/>
      <c r="AG10" s="3"/>
      <c r="AH10" s="3"/>
    </row>
    <row r="11" spans="1:34" ht="15.75">
      <c r="A11" s="38"/>
      <c r="B11" s="374"/>
      <c r="C11" s="122"/>
      <c r="D11" s="339" t="str">
        <f ca="1">IF(D9=Q9,OFFSET(L!$C$1,MATCH("Declaration"&amp;ADDRESS(ROW(),COLUMN(),4),L!$A:$A,0)-1,SL,,),"")</f>
        <v/>
      </c>
      <c r="E11" s="340"/>
      <c r="F11" s="340"/>
      <c r="G11" s="340"/>
      <c r="H11" s="340"/>
      <c r="I11" s="340"/>
      <c r="J11" s="341"/>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7" t="s">
        <v>15856</v>
      </c>
      <c r="E12" s="348"/>
      <c r="F12" s="348"/>
      <c r="G12" s="348"/>
      <c r="H12" s="348"/>
      <c r="I12" s="348"/>
      <c r="J12" s="349"/>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47" t="s">
        <v>15857</v>
      </c>
      <c r="E13" s="348"/>
      <c r="F13" s="348"/>
      <c r="G13" s="348"/>
      <c r="H13" s="348"/>
      <c r="I13" s="348"/>
      <c r="J13" s="349"/>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47" t="s">
        <v>15858</v>
      </c>
      <c r="E14" s="348"/>
      <c r="F14" s="348"/>
      <c r="G14" s="348"/>
      <c r="H14" s="348"/>
      <c r="I14" s="348"/>
      <c r="J14" s="349"/>
      <c r="K14" s="36"/>
      <c r="L14" s="115"/>
      <c r="Q14" s="3"/>
      <c r="R14" s="3"/>
      <c r="S14" s="3"/>
      <c r="T14" s="3"/>
      <c r="U14" s="3"/>
      <c r="V14" s="3"/>
      <c r="W14" s="3"/>
      <c r="X14" s="3"/>
      <c r="Y14" s="3"/>
      <c r="Z14" s="3"/>
      <c r="AA14" s="3"/>
      <c r="AB14" s="3"/>
      <c r="AC14" s="3"/>
      <c r="AD14" s="3"/>
      <c r="AE14" s="3"/>
      <c r="AF14" s="3"/>
      <c r="AG14" s="3"/>
      <c r="AH14" s="3"/>
    </row>
    <row r="15" spans="1:34" ht="15.75" customHeight="1">
      <c r="A15" s="38"/>
      <c r="B15" s="40" t="str">
        <f ca="1">OFFSET(L!$C$1,MATCH("Declaration"&amp;ADDRESS(ROW(),COLUMN(),4),L!$A:$A,0)-1,SL,,)</f>
        <v>Contact Name (*):</v>
      </c>
      <c r="C15" s="77"/>
      <c r="D15" s="347" t="s">
        <v>15868</v>
      </c>
      <c r="E15" s="348"/>
      <c r="F15" s="348"/>
      <c r="G15" s="348"/>
      <c r="H15" s="348"/>
      <c r="I15" s="348"/>
      <c r="J15" s="349"/>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5" t="s">
        <v>15869</v>
      </c>
      <c r="E16" s="375"/>
      <c r="F16" s="375"/>
      <c r="G16" s="375"/>
      <c r="H16" s="375"/>
      <c r="I16" s="375"/>
      <c r="J16" s="375"/>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47" t="s">
        <v>15870</v>
      </c>
      <c r="E17" s="348"/>
      <c r="F17" s="348"/>
      <c r="G17" s="348"/>
      <c r="H17" s="348"/>
      <c r="I17" s="348"/>
      <c r="J17" s="349"/>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93" t="s">
        <v>15860</v>
      </c>
      <c r="E18" s="392"/>
      <c r="F18" s="392"/>
      <c r="G18" s="392"/>
      <c r="H18" s="392"/>
      <c r="I18" s="392"/>
      <c r="J18" s="391"/>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47" t="s">
        <v>15861</v>
      </c>
      <c r="E19" s="348"/>
      <c r="F19" s="348"/>
      <c r="G19" s="348"/>
      <c r="H19" s="348"/>
      <c r="I19" s="348"/>
      <c r="J19" s="349"/>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5" t="s">
        <v>15871</v>
      </c>
      <c r="E20" s="375"/>
      <c r="F20" s="375"/>
      <c r="G20" s="375"/>
      <c r="H20" s="375"/>
      <c r="I20" s="375"/>
      <c r="J20" s="375"/>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47" t="s">
        <v>15859</v>
      </c>
      <c r="E21" s="348"/>
      <c r="F21" s="348"/>
      <c r="G21" s="348"/>
      <c r="H21" s="348"/>
      <c r="I21" s="348"/>
      <c r="J21" s="349"/>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76">
        <v>45422</v>
      </c>
      <c r="E22" s="377"/>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0"/>
      <c r="E23" s="350"/>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78" t="str">
        <f ca="1">OFFSET(L!$C$1,MATCH("Declaration"&amp;ADDRESS(ROW(),COLUMN(),4),L!$A:$A,0)-1,SL,,)</f>
        <v>Answer the following questions 1 - 8 based on the declaration scope indicated above</v>
      </c>
      <c r="C24" s="378"/>
      <c r="D24" s="378"/>
      <c r="E24" s="378"/>
      <c r="F24" s="378"/>
      <c r="G24" s="378"/>
      <c r="H24" s="378"/>
      <c r="I24" s="378"/>
      <c r="J24" s="378"/>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0" t="str">
        <f ca="1">OFFSET(L!$C$1,MATCH("Declaration"&amp;ADDRESS(ROW(),COLUMN(),4),L!$A:$A,0)-1,SL,,)</f>
        <v>Answer</v>
      </c>
      <c r="E25" s="330"/>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3" t="s">
        <v>485</v>
      </c>
      <c r="E26" s="324"/>
      <c r="F26" s="12"/>
      <c r="G26" s="325"/>
      <c r="H26" s="326"/>
      <c r="I26" s="326"/>
      <c r="J26" s="327"/>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3" t="s">
        <v>484</v>
      </c>
      <c r="E27" s="324"/>
      <c r="F27" s="12"/>
      <c r="G27" s="325"/>
      <c r="H27" s="326"/>
      <c r="I27" s="326"/>
      <c r="J27" s="327"/>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3" t="s">
        <v>484</v>
      </c>
      <c r="E28" s="324"/>
      <c r="F28" s="12"/>
      <c r="G28" s="325"/>
      <c r="H28" s="326"/>
      <c r="I28" s="326"/>
      <c r="J28" s="327"/>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3" t="s">
        <v>485</v>
      </c>
      <c r="E29" s="324"/>
      <c r="F29" s="12"/>
      <c r="G29" s="325"/>
      <c r="H29" s="326"/>
      <c r="I29" s="326"/>
      <c r="J29" s="327"/>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2" t="str">
        <f ca="1">D25</f>
        <v>Answer</v>
      </c>
      <c r="E31" s="332"/>
      <c r="F31" s="18"/>
      <c r="G31" s="44" t="str">
        <f ca="1">G25</f>
        <v>Comments</v>
      </c>
      <c r="H31" s="44"/>
      <c r="I31" s="44"/>
      <c r="J31" s="83"/>
      <c r="K31" s="36"/>
      <c r="L31" s="111" t="s">
        <v>1231</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2"/>
      <c r="E32" s="343"/>
      <c r="F32" s="47"/>
      <c r="G32" s="325"/>
      <c r="H32" s="326"/>
      <c r="I32" s="326"/>
      <c r="J32" s="327"/>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3" t="s">
        <v>485</v>
      </c>
      <c r="E33" s="324"/>
      <c r="F33" s="47"/>
      <c r="G33" s="325"/>
      <c r="H33" s="326"/>
      <c r="I33" s="326"/>
      <c r="J33" s="327"/>
      <c r="K33" s="36"/>
      <c r="L33" s="116"/>
      <c r="P33" s="45" t="str">
        <f>IF(D$33="No","","(*)")</f>
        <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3" t="s">
        <v>484</v>
      </c>
      <c r="E34" s="324"/>
      <c r="F34" s="47"/>
      <c r="G34" s="325"/>
      <c r="H34" s="326"/>
      <c r="I34" s="326"/>
      <c r="J34" s="327"/>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3"/>
      <c r="E35" s="324"/>
      <c r="F35" s="47"/>
      <c r="G35" s="325"/>
      <c r="H35" s="326"/>
      <c r="I35" s="326"/>
      <c r="J35" s="327"/>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2" t="str">
        <f ca="1">D25</f>
        <v>Answer</v>
      </c>
      <c r="E37" s="332"/>
      <c r="F37" s="18"/>
      <c r="G37" s="44" t="str">
        <f ca="1">G25</f>
        <v>Comments</v>
      </c>
      <c r="H37" s="346"/>
      <c r="I37" s="346"/>
      <c r="J37" s="346"/>
      <c r="K37" s="36"/>
      <c r="L37" s="111" t="s">
        <v>1231</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3"/>
      <c r="E38" s="324"/>
      <c r="F38" s="47"/>
      <c r="G38" s="325"/>
      <c r="H38" s="326"/>
      <c r="I38" s="326"/>
      <c r="J38" s="327"/>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3"/>
      <c r="E39" s="324"/>
      <c r="F39" s="47"/>
      <c r="G39" s="325"/>
      <c r="H39" s="326"/>
      <c r="I39" s="326"/>
      <c r="J39" s="327"/>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3" t="s">
        <v>485</v>
      </c>
      <c r="E40" s="324"/>
      <c r="F40" s="47"/>
      <c r="G40" s="325"/>
      <c r="H40" s="326"/>
      <c r="I40" s="326"/>
      <c r="J40" s="327"/>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3"/>
      <c r="E41" s="324"/>
      <c r="F41" s="47"/>
      <c r="G41" s="325"/>
      <c r="H41" s="326"/>
      <c r="I41" s="326"/>
      <c r="J41" s="327"/>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2" t="str">
        <f ca="1">D25</f>
        <v>Answer</v>
      </c>
      <c r="E43" s="332"/>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3"/>
      <c r="E44" s="324"/>
      <c r="F44" s="47"/>
      <c r="G44" s="325"/>
      <c r="H44" s="326"/>
      <c r="I44" s="326"/>
      <c r="J44" s="327"/>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3"/>
      <c r="E45" s="324"/>
      <c r="F45" s="47"/>
      <c r="G45" s="325"/>
      <c r="H45" s="326"/>
      <c r="I45" s="326"/>
      <c r="J45" s="327"/>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3" t="s">
        <v>485</v>
      </c>
      <c r="E46" s="324"/>
      <c r="F46" s="47"/>
      <c r="G46" s="325"/>
      <c r="H46" s="326"/>
      <c r="I46" s="326"/>
      <c r="J46" s="327"/>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3"/>
      <c r="E47" s="324"/>
      <c r="F47" s="47"/>
      <c r="G47" s="325"/>
      <c r="H47" s="326"/>
      <c r="I47" s="326"/>
      <c r="J47" s="327"/>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2" t="str">
        <f ca="1">D25</f>
        <v>Answer</v>
      </c>
      <c r="E49" s="332"/>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3"/>
      <c r="E50" s="324"/>
      <c r="F50" s="47"/>
      <c r="G50" s="325"/>
      <c r="H50" s="326"/>
      <c r="I50" s="326"/>
      <c r="J50" s="327"/>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3"/>
      <c r="E51" s="324"/>
      <c r="F51" s="47"/>
      <c r="G51" s="325"/>
      <c r="H51" s="326"/>
      <c r="I51" s="326"/>
      <c r="J51" s="327"/>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3" t="s">
        <v>486</v>
      </c>
      <c r="E52" s="324"/>
      <c r="F52" s="47"/>
      <c r="G52" s="325"/>
      <c r="H52" s="326"/>
      <c r="I52" s="326"/>
      <c r="J52" s="327"/>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3"/>
      <c r="E53" s="324"/>
      <c r="F53" s="47"/>
      <c r="G53" s="325"/>
      <c r="H53" s="326"/>
      <c r="I53" s="326"/>
      <c r="J53" s="327"/>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2" t="str">
        <f ca="1">D25</f>
        <v>Answer</v>
      </c>
      <c r="E55" s="332"/>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4"/>
      <c r="E56" s="345"/>
      <c r="F56" s="47"/>
      <c r="G56" s="325"/>
      <c r="H56" s="326"/>
      <c r="I56" s="326"/>
      <c r="J56" s="327"/>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44"/>
      <c r="E57" s="345"/>
      <c r="F57" s="47"/>
      <c r="G57" s="325"/>
      <c r="H57" s="326"/>
      <c r="I57" s="326"/>
      <c r="J57" s="327"/>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4" t="s">
        <v>15862</v>
      </c>
      <c r="E58" s="345"/>
      <c r="F58" s="47"/>
      <c r="G58" s="325"/>
      <c r="H58" s="326"/>
      <c r="I58" s="326"/>
      <c r="J58" s="327"/>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4"/>
      <c r="E59" s="345"/>
      <c r="F59" s="47"/>
      <c r="G59" s="325"/>
      <c r="H59" s="326"/>
      <c r="I59" s="326"/>
      <c r="J59" s="327"/>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2" t="str">
        <f ca="1">D25</f>
        <v>Answer</v>
      </c>
      <c r="E61" s="332"/>
      <c r="F61" s="18"/>
      <c r="G61" s="44" t="str">
        <f ca="1">G25</f>
        <v>Comments</v>
      </c>
      <c r="H61" s="329"/>
      <c r="I61" s="329"/>
      <c r="J61" s="329"/>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2"/>
      <c r="E62" s="343"/>
      <c r="F62" s="47"/>
      <c r="G62" s="325"/>
      <c r="H62" s="326"/>
      <c r="I62" s="326"/>
      <c r="J62" s="327"/>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3"/>
      <c r="E63" s="324"/>
      <c r="F63" s="47"/>
      <c r="G63" s="325"/>
      <c r="H63" s="326"/>
      <c r="I63" s="326"/>
      <c r="J63" s="327"/>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3" t="s">
        <v>484</v>
      </c>
      <c r="E64" s="324"/>
      <c r="F64" s="47"/>
      <c r="G64" s="325" t="s">
        <v>15863</v>
      </c>
      <c r="H64" s="326"/>
      <c r="I64" s="326"/>
      <c r="J64" s="327"/>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3"/>
      <c r="E65" s="324"/>
      <c r="F65" s="47"/>
      <c r="G65" s="325"/>
      <c r="H65" s="326"/>
      <c r="I65" s="326"/>
      <c r="J65" s="327"/>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2" t="str">
        <f ca="1">D25</f>
        <v>Answer</v>
      </c>
      <c r="E67" s="332"/>
      <c r="F67" s="18"/>
      <c r="G67" s="44" t="str">
        <f ca="1">G25</f>
        <v>Comments</v>
      </c>
      <c r="H67" s="329" t="str">
        <f>IF(Q75="(*)","Click here to enter smelter names","")</f>
        <v/>
      </c>
      <c r="I67" s="329"/>
      <c r="J67" s="329"/>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3"/>
      <c r="E68" s="324"/>
      <c r="F68" s="48"/>
      <c r="G68" s="325"/>
      <c r="H68" s="326"/>
      <c r="I68" s="326"/>
      <c r="J68" s="327"/>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3"/>
      <c r="E69" s="324"/>
      <c r="F69" s="48"/>
      <c r="G69" s="325"/>
      <c r="H69" s="326"/>
      <c r="I69" s="326"/>
      <c r="J69" s="327"/>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3" t="s">
        <v>484</v>
      </c>
      <c r="E70" s="324"/>
      <c r="F70" s="48"/>
      <c r="G70" s="325"/>
      <c r="H70" s="326"/>
      <c r="I70" s="326"/>
      <c r="J70" s="327"/>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3"/>
      <c r="E71" s="324"/>
      <c r="F71" s="50"/>
      <c r="G71" s="325"/>
      <c r="H71" s="326"/>
      <c r="I71" s="326"/>
      <c r="J71" s="327"/>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28" t="str">
        <f ca="1">OFFSET(L!$C$1,MATCH("Declaration"&amp;ADDRESS(ROW(),COLUMN(),4),L!$A:$A,0)-1,SL,,)</f>
        <v>Answer the Following Questions at a Company Level</v>
      </c>
      <c r="C73" s="328"/>
      <c r="D73" s="328"/>
      <c r="E73" s="328"/>
      <c r="F73" s="328"/>
      <c r="G73" s="328"/>
      <c r="H73" s="328"/>
      <c r="I73" s="328"/>
      <c r="J73" s="328"/>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0" t="str">
        <f ca="1">D25</f>
        <v>Answer</v>
      </c>
      <c r="E74" s="330"/>
      <c r="F74" s="53"/>
      <c r="G74" s="330" t="str">
        <f ca="1">G25</f>
        <v>Comments</v>
      </c>
      <c r="H74" s="330" t="e">
        <f>HLOOKUP(SL,LT,$O74,0)</f>
        <v>#NAME?</v>
      </c>
      <c r="I74" s="330"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3" t="s">
        <v>484</v>
      </c>
      <c r="E75" s="324"/>
      <c r="F75" s="57"/>
      <c r="G75" s="325" t="s">
        <v>15864</v>
      </c>
      <c r="H75" s="326"/>
      <c r="I75" s="326"/>
      <c r="J75" s="327"/>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1"/>
      <c r="H76" s="331"/>
      <c r="I76" s="331"/>
      <c r="J76" s="33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3" t="s">
        <v>484</v>
      </c>
      <c r="E77" s="324"/>
      <c r="F77" s="57"/>
      <c r="G77" s="351" t="s">
        <v>15865</v>
      </c>
      <c r="H77" s="352"/>
      <c r="I77" s="352"/>
      <c r="J77" s="353"/>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3" t="s">
        <v>484</v>
      </c>
      <c r="E79" s="324"/>
      <c r="F79" s="57"/>
      <c r="G79" s="325" t="s">
        <v>15866</v>
      </c>
      <c r="H79" s="326"/>
      <c r="I79" s="326"/>
      <c r="J79" s="327"/>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3" t="s">
        <v>484</v>
      </c>
      <c r="E81" s="324"/>
      <c r="F81" s="57"/>
      <c r="G81" s="325"/>
      <c r="H81" s="326"/>
      <c r="I81" s="326"/>
      <c r="J81" s="327"/>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3" t="s">
        <v>12372</v>
      </c>
      <c r="E83" s="324"/>
      <c r="F83" s="57"/>
      <c r="G83" s="325" t="s">
        <v>15867</v>
      </c>
      <c r="H83" s="326"/>
      <c r="I83" s="326"/>
      <c r="J83" s="327"/>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6" t="s">
        <v>484</v>
      </c>
      <c r="E85" s="337"/>
      <c r="F85" s="57"/>
      <c r="G85" s="325"/>
      <c r="H85" s="326"/>
      <c r="I85" s="326"/>
      <c r="J85" s="327"/>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1"/>
      <c r="H86" s="331"/>
      <c r="I86" s="331"/>
      <c r="J86" s="33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3" t="s">
        <v>484</v>
      </c>
      <c r="E87" s="324"/>
      <c r="F87" s="57"/>
      <c r="G87" s="325"/>
      <c r="H87" s="326"/>
      <c r="I87" s="326"/>
      <c r="J87" s="327"/>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38"/>
      <c r="H88" s="338"/>
      <c r="I88" s="338"/>
      <c r="J88" s="338"/>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3" t="s">
        <v>485</v>
      </c>
      <c r="E89" s="324"/>
      <c r="F89" s="57"/>
      <c r="G89" s="325"/>
      <c r="H89" s="326"/>
      <c r="I89" s="326"/>
      <c r="J89" s="327"/>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5" t="str">
        <f>IF(OR($D$8="",$I$3=""),"","Click here to check required fields completion")</f>
        <v/>
      </c>
      <c r="C90" s="335"/>
      <c r="D90" s="335"/>
      <c r="E90" s="335"/>
      <c r="F90" s="335"/>
      <c r="G90" s="335"/>
      <c r="H90" s="335"/>
      <c r="I90" s="335"/>
      <c r="J90" s="335"/>
      <c r="K90" s="36"/>
      <c r="L90" s="100"/>
      <c r="P90" s="3"/>
      <c r="Q90" s="3"/>
      <c r="R90" s="3"/>
      <c r="S90" s="3"/>
      <c r="T90" s="3"/>
      <c r="U90" s="3"/>
      <c r="V90" s="3"/>
      <c r="W90" s="3"/>
      <c r="X90" s="3"/>
      <c r="Y90" s="3"/>
      <c r="Z90" s="3"/>
      <c r="AA90" s="3"/>
      <c r="AB90" s="3"/>
      <c r="AC90" s="3"/>
      <c r="AD90" s="3"/>
      <c r="AE90" s="3"/>
      <c r="AF90" s="3"/>
      <c r="AG90" s="3"/>
      <c r="AH90" s="3"/>
    </row>
    <row r="91" spans="1:34" ht="15.75" thickBot="1">
      <c r="A91" s="333" t="str">
        <f ca="1">OFFSET(L!$C$1,MATCH("General"&amp;"Cpy",L!$A:$A,0)-1,SL,,)</f>
        <v>© 2024 Responsible Minerals Initiative. All rights reserved.</v>
      </c>
      <c r="B91" s="334"/>
      <c r="C91" s="334"/>
      <c r="D91" s="334"/>
      <c r="E91" s="334"/>
      <c r="F91" s="334"/>
      <c r="G91" s="334"/>
      <c r="H91" s="334"/>
      <c r="I91" s="334"/>
      <c r="J91" s="334"/>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
      </c>
      <c r="E99" s="282" t="str">
        <f>IF(AND(OR($D$26="Yes",$D$26=""),OR($D$32="Yes",$D$32="")),"Greater than 50%","")</f>
        <v/>
      </c>
      <c r="G99" s="282" t="str">
        <f>IF(OR($D$27="Yes",$D$27=""),"No","")</f>
        <v>No</v>
      </c>
    </row>
    <row r="100" spans="2:7" ht="15.75" hidden="1">
      <c r="B100" s="236" t="s">
        <v>2463</v>
      </c>
      <c r="D100" s="282" t="str">
        <f>IF(AND(OR($D$27="Yes",$D$27=""),OR($D$33="Yes",$D$33="")),"No","")</f>
        <v/>
      </c>
      <c r="E100" s="282" t="str">
        <f>IF(AND(OR($D$26="Yes",$D$26=""),OR($D$32="Yes",$D$32="")),"50% or less","")</f>
        <v/>
      </c>
      <c r="G100" s="282" t="str">
        <f>IF(OR($D$28="Yes",$D$28=""),"Yes","")</f>
        <v>Yes</v>
      </c>
    </row>
    <row r="101" spans="2:7" ht="15.75" hidden="1">
      <c r="B101" s="236" t="s">
        <v>2464</v>
      </c>
      <c r="D101" s="282" t="str">
        <f>IF(AND(OR($D$27="Yes",$D$27=""),OR($D$33="Yes",$D$33="")),"Unknown","")</f>
        <v/>
      </c>
      <c r="E101" s="282" t="str">
        <f>IF(AND(OR($D$26="Yes",$D$26=""),OR($D$32="Yes",$D$32="")),"None","")</f>
        <v/>
      </c>
      <c r="G101" s="282" t="str">
        <f>IF(OR($D$28="Yes",$D$28=""),"No","")</f>
        <v>No</v>
      </c>
    </row>
    <row r="102" spans="2:7" ht="15.75" hidden="1">
      <c r="B102" s="236" t="s">
        <v>2465</v>
      </c>
      <c r="D102" s="282" t="str">
        <f>IF(AND(OR($D$28="Yes",$D$28=""),OR($D$34="Yes",$D$34="")),"Yes","")</f>
        <v>Yes</v>
      </c>
      <c r="E102" s="282" t="str">
        <f>IF(AND(OR($D$27="Yes",$D$27=""),OR($D$33="Yes",$D$33="")),"100%","")</f>
        <v/>
      </c>
      <c r="G102" s="282" t="str">
        <f>IF(OR($D$29="Yes",$D$29=""),"Yes","")</f>
        <v/>
      </c>
    </row>
    <row r="103" spans="2:7" ht="15.75" hidden="1">
      <c r="B103" s="236" t="s">
        <v>2466</v>
      </c>
      <c r="D103" s="282" t="str">
        <f>IF(AND(OR($D$28="Yes",$D$28=""),OR($D$34="Yes",$D$34="")),"No","")</f>
        <v>No</v>
      </c>
      <c r="E103" s="282" t="str">
        <f>IF(AND(OR($D$27="Yes",$D$27=""),OR($D$33="Yes",$D$33="")),"Greater than 90%","")</f>
        <v/>
      </c>
      <c r="G103" s="282" t="str">
        <f>IF(OR($D$29="Yes",$D$29=""),"No","")</f>
        <v/>
      </c>
    </row>
    <row r="104" spans="2:7" ht="15.75" hidden="1">
      <c r="B104" s="236" t="s">
        <v>487</v>
      </c>
      <c r="D104" s="282" t="str">
        <f>IF(AND(OR($D$28="Yes",$D$28=""),OR($D$34="Yes",$D$34="")),"Unknown","")</f>
        <v>Unknown</v>
      </c>
      <c r="E104" s="282" t="str">
        <f>IF(AND(OR($D$27="Yes",$D$27=""),OR($D$33="Yes",$D$33="")),"Greater than 75%","")</f>
        <v/>
      </c>
    </row>
    <row r="105" spans="2:7" ht="15.75" hidden="1">
      <c r="B105" s="236" t="s">
        <v>14954</v>
      </c>
      <c r="D105" s="282" t="str">
        <f>IF(AND(OR($D$29="Yes",$D$29=""),OR($D$35="Yes",$D$35="")),"Yes","")</f>
        <v/>
      </c>
      <c r="E105" s="282" t="str">
        <f>IF(AND(OR($D$27="Yes",$D$27=""),OR($D$33="Yes",$D$33="")),"Greater than 50%","")</f>
        <v/>
      </c>
    </row>
    <row r="106" spans="2:7" ht="15.75" hidden="1">
      <c r="B106" s="236" t="s">
        <v>12372</v>
      </c>
      <c r="D106" s="282" t="str">
        <f>IF(AND(OR($D$29="Yes",$D$29=""),OR($D$35="Yes",$D$35="")),"No","")</f>
        <v/>
      </c>
      <c r="E106" s="282" t="str">
        <f>IF(AND(OR($D$27="Yes",$D$27=""),OR($D$33="Yes",$D$33="")),"50% or less","")</f>
        <v/>
      </c>
    </row>
    <row r="107" spans="2:7" ht="15.75" hidden="1">
      <c r="B107" s="236" t="s">
        <v>485</v>
      </c>
      <c r="D107" s="282" t="str">
        <f>IF(AND(OR($D$29="Yes",$D$29=""),OR($D$35="Yes",$D$35="")),"Unknown","")</f>
        <v/>
      </c>
      <c r="E107" s="282" t="str">
        <f>IF(AND(OR($D$27="Yes",$D$27=""),OR($D$33="Yes",$D$33="")),"None","")</f>
        <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17:J17"/>
    <mergeCell ref="D15:J15"/>
    <mergeCell ref="D16:J16"/>
    <mergeCell ref="D20:J20"/>
    <mergeCell ref="D19:J19"/>
    <mergeCell ref="D18:J18"/>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B4:H4"/>
    <mergeCell ref="D10:J10"/>
    <mergeCell ref="D14:J14"/>
    <mergeCell ref="D13:J13"/>
    <mergeCell ref="F3:H3"/>
    <mergeCell ref="I4:J4"/>
    <mergeCell ref="D9:G9"/>
    <mergeCell ref="B7:J7"/>
    <mergeCell ref="B10:B11"/>
    <mergeCell ref="B6:J6"/>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2" priority="166" stopIfTrue="1">
      <formula>IF($D$22="",TRUE)</formula>
    </cfRule>
  </conditionalFormatting>
  <conditionalFormatting sqref="D26:E26">
    <cfRule type="expression" dxfId="81" priority="144" stopIfTrue="1">
      <formula>IF($D$26="",TRUE)</formula>
    </cfRule>
  </conditionalFormatting>
  <conditionalFormatting sqref="D27:E27">
    <cfRule type="expression" dxfId="80" priority="151" stopIfTrue="1">
      <formula>IF($D$27="",TRUE)</formula>
    </cfRule>
  </conditionalFormatting>
  <conditionalFormatting sqref="D28:E28">
    <cfRule type="expression" dxfId="79" priority="152" stopIfTrue="1">
      <formula>IF($D$28="",TRUE)</formula>
    </cfRule>
  </conditionalFormatting>
  <conditionalFormatting sqref="D29:E29">
    <cfRule type="expression" dxfId="78" priority="153" stopIfTrue="1">
      <formula>IF($D$29="",TRUE)</formula>
    </cfRule>
  </conditionalFormatting>
  <conditionalFormatting sqref="D32:E32">
    <cfRule type="expression" dxfId="77" priority="149" stopIfTrue="1">
      <formula>$P$26=""</formula>
    </cfRule>
    <cfRule type="expression" dxfId="76" priority="62" stopIfTrue="1">
      <formula>IF(AND(OR($D$26="Yes",$D$26=""),$D$32=""),1,0)</formula>
    </cfRule>
  </conditionalFormatting>
  <conditionalFormatting sqref="D33:E33">
    <cfRule type="expression" dxfId="75" priority="50" stopIfTrue="1">
      <formula>$P$27=""</formula>
    </cfRule>
    <cfRule type="expression" dxfId="74" priority="49" stopIfTrue="1">
      <formula>IF(AND(OR($D$27="Yes",$D$27=""),$D$33=""),1,0)</formula>
    </cfRule>
  </conditionalFormatting>
  <conditionalFormatting sqref="D34:E34">
    <cfRule type="expression" dxfId="73" priority="8" stopIfTrue="1">
      <formula>IF(AND(OR($D$28="Yes",$D$28=""),$D$34=""),1,0)</formula>
    </cfRule>
    <cfRule type="expression" dxfId="72" priority="9" stopIfTrue="1">
      <formula>$P$28=""</formula>
    </cfRule>
  </conditionalFormatting>
  <conditionalFormatting sqref="D35:E35">
    <cfRule type="expression" dxfId="71" priority="46" stopIfTrue="1">
      <formula>IF(AND(OR($D$29="Yes",$D$29=""),$D$35=""),1,0)</formula>
    </cfRule>
    <cfRule type="expression" dxfId="70" priority="170" stopIfTrue="1">
      <formula>$P$29=""</formula>
    </cfRule>
  </conditionalFormatting>
  <conditionalFormatting sqref="D38:E38 D44:E44 D50:E50 D56:E56 D62:E62 D68:E68">
    <cfRule type="expression" dxfId="69" priority="25" stopIfTrue="1">
      <formula>$P$26=""</formula>
    </cfRule>
    <cfRule type="expression" dxfId="68" priority="26" stopIfTrue="1">
      <formula>$P$32=""</formula>
    </cfRule>
  </conditionalFormatting>
  <conditionalFormatting sqref="D38:E38">
    <cfRule type="expression" dxfId="67" priority="61" stopIfTrue="1">
      <formula>IF(AND(OR($D$26="Yes",$D$26=""),OR($D$32="Yes",$D$32=""),D38=""),1,0)</formula>
    </cfRule>
  </conditionalFormatting>
  <conditionalFormatting sqref="D39:E39 D45:E45 D51:E51 D57:E57 D63:E63 D69:E69">
    <cfRule type="expression" dxfId="66" priority="19" stopIfTrue="1">
      <formula>$P$33=""</formula>
    </cfRule>
    <cfRule type="expression" dxfId="65" priority="20" stopIfTrue="1">
      <formula>$P$39=""</formula>
    </cfRule>
  </conditionalFormatting>
  <conditionalFormatting sqref="D39:E39">
    <cfRule type="expression" dxfId="64" priority="57" stopIfTrue="1">
      <formula>IF(AND(OR($D$27="Yes",$D$27=""),OR($D$33="Yes",$D$33=""),D39=""),1,0)</formula>
    </cfRule>
  </conditionalFormatting>
  <conditionalFormatting sqref="D40:E40 D46:E46 D52:E52 D58:E58 D64:E64 D70:E70">
    <cfRule type="expression" dxfId="63" priority="15" stopIfTrue="1">
      <formula>$P$34=""</formula>
    </cfRule>
    <cfRule type="expression" dxfId="62" priority="14" stopIfTrue="1">
      <formula>$P$28=""</formula>
    </cfRule>
  </conditionalFormatting>
  <conditionalFormatting sqref="D40:E40">
    <cfRule type="expression" dxfId="61" priority="56" stopIfTrue="1">
      <formula>IF(AND(OR($D$28="Yes",$D$28=""),OR($D$34="Yes",$D$34=""),D40=""),1,0)</formula>
    </cfRule>
  </conditionalFormatting>
  <conditionalFormatting sqref="D41:E41 D47:E47 D53:E53 D59:E59 D65:E65 D71:E71">
    <cfRule type="expression" dxfId="60" priority="10" stopIfTrue="1">
      <formula>$P$29=""</formula>
    </cfRule>
    <cfRule type="expression" dxfId="59" priority="11" stopIfTrue="1">
      <formula>$P$35=""</formula>
    </cfRule>
  </conditionalFormatting>
  <conditionalFormatting sqref="D41:E41">
    <cfRule type="expression" dxfId="58" priority="172" stopIfTrue="1">
      <formula>IF(AND(OR($D$29="Yes",$D$29=""),OR($D$35="Yes",$D$35=""),D41=""),1,0)</formula>
    </cfRule>
  </conditionalFormatting>
  <conditionalFormatting sqref="D44:E44">
    <cfRule type="expression" dxfId="57" priority="60" stopIfTrue="1">
      <formula>IF(AND(OR($D$26="Yes",$D$26=""),OR($D$32="Yes",$D$32=""),D44=""),1,0)</formula>
    </cfRule>
  </conditionalFormatting>
  <conditionalFormatting sqref="D45:E45">
    <cfRule type="expression" dxfId="56" priority="22" stopIfTrue="1">
      <formula>IF(AND(OR($D$27="Yes",$D$27=""),OR($D$33="Yes",$D$33=""),D45=""),1,0)</formula>
    </cfRule>
  </conditionalFormatting>
  <conditionalFormatting sqref="D46:E46">
    <cfRule type="expression" dxfId="55" priority="47" stopIfTrue="1">
      <formula>IF(AND(OR($D$28="Yes",$D$28=""),OR($D$34="Yes",$D$34=""),D46=""),1,0)</formula>
    </cfRule>
  </conditionalFormatting>
  <conditionalFormatting sqref="D47:E47">
    <cfRule type="expression" dxfId="54" priority="55" stopIfTrue="1">
      <formula>IF(AND(OR($D$29="Yes",$D$29=""),OR($D$35="Yes",$D$35=""),D47=""),1,0)</formula>
    </cfRule>
  </conditionalFormatting>
  <conditionalFormatting sqref="D50:E50">
    <cfRule type="expression" dxfId="53" priority="28" stopIfTrue="1">
      <formula>IF(AND(OR($D$26="Yes",$D$26=""),OR($D$32="Yes",$D$32=""),D50=""),1,0)</formula>
    </cfRule>
  </conditionalFormatting>
  <conditionalFormatting sqref="D51:E51">
    <cfRule type="expression" dxfId="52" priority="167" stopIfTrue="1">
      <formula>IF(AND(OR($D$27="Yes",$D$27=""),OR($D$33="Yes",$D$33=""),D51=""),1,0)</formula>
    </cfRule>
  </conditionalFormatting>
  <conditionalFormatting sqref="D52:E52">
    <cfRule type="expression" dxfId="51" priority="18" stopIfTrue="1">
      <formula>IF(AND(OR($D$28="Yes",$D$28=""),OR($D$34="Yes",$D$34=""),D52=""),1,0)</formula>
    </cfRule>
  </conditionalFormatting>
  <conditionalFormatting sqref="D53:E53">
    <cfRule type="expression" dxfId="50" priority="41" stopIfTrue="1">
      <formula>IF(AND(OR($D$29="Yes",$D$29=""),OR($D$35="Yes",$D$35=""),D53=""),1,0)</formula>
    </cfRule>
  </conditionalFormatting>
  <conditionalFormatting sqref="D56:E56">
    <cfRule type="expression" dxfId="49" priority="36" stopIfTrue="1">
      <formula>IF(AND(OR($D$26="Yes",$D$26=""),OR($D$32="Yes",$D$32=""),D56=""),1,0)</formula>
    </cfRule>
  </conditionalFormatting>
  <conditionalFormatting sqref="D57:E57">
    <cfRule type="expression" dxfId="48" priority="24" stopIfTrue="1">
      <formula>IF(AND(OR($D$27="Yes",$D$27=""),OR($D$33="Yes",$D$33=""),D57=""),1,0)</formula>
    </cfRule>
  </conditionalFormatting>
  <conditionalFormatting sqref="D58:E58">
    <cfRule type="expression" dxfId="47" priority="17" stopIfTrue="1">
      <formula>IF(AND(OR($D$28="Yes",$D$28=""),OR($D$34="Yes",$D$34=""),D58=""),1,0)</formula>
    </cfRule>
  </conditionalFormatting>
  <conditionalFormatting sqref="D59:E59">
    <cfRule type="expression" dxfId="46" priority="13" stopIfTrue="1">
      <formula>IF(AND(OR($D$29="Yes",$D$29=""),OR($D$35="Yes",$D$35=""),D59=""),1,0)</formula>
    </cfRule>
  </conditionalFormatting>
  <conditionalFormatting sqref="D62:E62">
    <cfRule type="expression" dxfId="45" priority="35" stopIfTrue="1">
      <formula>IF(AND(OR($D$26="Yes",$D$26=""),OR($D$32="Yes",$D$32=""),D62=""),1,0)</formula>
    </cfRule>
  </conditionalFormatting>
  <conditionalFormatting sqref="D63:E63">
    <cfRule type="expression" dxfId="44" priority="21" stopIfTrue="1">
      <formula>IF(AND(OR($D$27="Yes",$D$27=""),OR($D$33="Yes",$D$33=""),D63=""),1,0)</formula>
    </cfRule>
  </conditionalFormatting>
  <conditionalFormatting sqref="D64:E64">
    <cfRule type="expression" dxfId="43" priority="16" stopIfTrue="1">
      <formula>IF(AND(OR($D$28="Yes",$D$28=""),OR($D$34="Yes",$D$34=""),D64=""),1,0)</formula>
    </cfRule>
  </conditionalFormatting>
  <conditionalFormatting sqref="D65:E65">
    <cfRule type="expression" dxfId="42" priority="12" stopIfTrue="1">
      <formula>IF(AND(OR($D$29="Yes",$D$29=""),OR($D$35="Yes",$D$35=""),D65=""),1,0)</formula>
    </cfRule>
  </conditionalFormatting>
  <conditionalFormatting sqref="D68:E68">
    <cfRule type="expression" dxfId="41" priority="27" stopIfTrue="1">
      <formula>IF(AND(OR($D$26="Yes",$D$26=""),OR($D$32="Yes",$D$32=""),D68=""),1,0)</formula>
    </cfRule>
  </conditionalFormatting>
  <conditionalFormatting sqref="D69:E69">
    <cfRule type="expression" dxfId="40" priority="23" stopIfTrue="1">
      <formula>IF(AND(OR($D$27="Yes",$D$27=""),OR($D$33="Yes",$D$33=""),D69=""),1,0)</formula>
    </cfRule>
  </conditionalFormatting>
  <conditionalFormatting sqref="D70:E70">
    <cfRule type="expression" dxfId="39" priority="169" stopIfTrue="1">
      <formula>IF(AND(OR($D$28="Yes",$D$28=""),OR($D$34="Yes",$D$34=""),D70=""),1,0)</formula>
    </cfRule>
  </conditionalFormatting>
  <conditionalFormatting sqref="D71:E71">
    <cfRule type="expression" dxfId="38" priority="171" stopIfTrue="1">
      <formula>IF(AND(OR($D$29="Yes",$D$29=""),OR($D$35="Yes",$D$35=""),D71=""),1,0)</formula>
    </cfRule>
  </conditionalFormatting>
  <conditionalFormatting sqref="D75:E75 D77:E77 D79:E79 D81:E81 D83 D85:E85 D87:E87 D89:E89">
    <cfRule type="expression" dxfId="37" priority="92" stopIfTrue="1">
      <formula>AND(OR($D$26="No",AND($D$26="Yes",$D$32="No")),OR($D$27="No",AND($D$27="Yes",$D$33="No")),OR($D$28="No",AND($D$28="Yes",$D$34="No")),OR($D$29="No",AND($D$29="Yes",$D$35="No")))</formula>
    </cfRule>
    <cfRule type="expression" dxfId="36" priority="93" stopIfTrue="1">
      <formula>IF(D75="",TRUE)</formula>
    </cfRule>
  </conditionalFormatting>
  <conditionalFormatting sqref="D9:G9">
    <cfRule type="expression" dxfId="35" priority="159" stopIfTrue="1">
      <formula>IF($D$9="",TRUE)</formula>
    </cfRule>
  </conditionalFormatting>
  <conditionalFormatting sqref="D8:J8">
    <cfRule type="expression" dxfId="34" priority="7" stopIfTrue="1">
      <formula>IF($D$8="",TRUE)</formula>
    </cfRule>
  </conditionalFormatting>
  <conditionalFormatting sqref="D10:J10">
    <cfRule type="expression" dxfId="33" priority="63" stopIfTrue="1">
      <formula>IF($D$9=$Q$9,TRUE)</formula>
    </cfRule>
    <cfRule type="expression" dxfId="32" priority="173" stopIfTrue="1">
      <formula>IF(AND($D$10="",$D$9=$R$9),TRUE)</formula>
    </cfRule>
  </conditionalFormatting>
  <conditionalFormatting sqref="D15:J15">
    <cfRule type="expression" dxfId="31" priority="6" stopIfTrue="1">
      <formula>IF($D$15="",TRUE)</formula>
    </cfRule>
  </conditionalFormatting>
  <conditionalFormatting sqref="D16:J16">
    <cfRule type="expression" dxfId="30" priority="5" stopIfTrue="1">
      <formula>IF($D$16="",TRUE)</formula>
    </cfRule>
  </conditionalFormatting>
  <conditionalFormatting sqref="D17:J17">
    <cfRule type="expression" dxfId="29" priority="4" stopIfTrue="1">
      <formula>IF($D$17="",TRUE)</formula>
    </cfRule>
  </conditionalFormatting>
  <conditionalFormatting sqref="D18:J18">
    <cfRule type="expression" dxfId="28" priority="163" stopIfTrue="1">
      <formula>IF($D$18="",TRUE)</formula>
    </cfRule>
  </conditionalFormatting>
  <conditionalFormatting sqref="D20:J20">
    <cfRule type="expression" dxfId="27" priority="3" stopIfTrue="1">
      <formula>IF($D$16="",TRUE)</formula>
    </cfRule>
  </conditionalFormatting>
  <conditionalFormatting sqref="D21:J21">
    <cfRule type="expression" dxfId="26" priority="2" stopIfTrue="1">
      <formula>IF($D$17="",TRUE)</formula>
    </cfRule>
  </conditionalFormatting>
  <conditionalFormatting sqref="G77:J77">
    <cfRule type="expression" dxfId="25" priority="1" stopIfTrue="1">
      <formula>IF(AND($D$77="Yes",$G$77=""),TRUE)</formula>
    </cfRule>
  </conditionalFormatting>
  <conditionalFormatting sqref="G85:J85">
    <cfRule type="expression" dxfId="24" priority="54"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00000000-0002-0000-0300-000008000000}"/>
    <dataValidation type="list" allowBlank="1" showInputMessage="1" showErrorMessage="1" sqref="D50:E50 D44:E44 D38:E38" xr:uid="{00000000-0002-0000-0300-000009000000}">
      <formula1>$D$96:$D$98</formula1>
    </dataValidation>
    <dataValidation type="list" allowBlank="1" showInputMessage="1" showErrorMessage="1" sqref="D39:E39 D45:E45 D51:E51" xr:uid="{00000000-0002-0000-0300-00000A000000}">
      <formula1>$D$99:$D$101</formula1>
    </dataValidation>
    <dataValidation type="list" allowBlank="1" showInputMessage="1" showErrorMessage="1" sqref="D40:E40 D46:E46 D52:E52" xr:uid="{00000000-0002-0000-0300-00000B000000}">
      <formula1>$D$102:$D$104</formula1>
    </dataValidation>
    <dataValidation type="list" allowBlank="1" showInputMessage="1" showErrorMessage="1" sqref="D56:E56" xr:uid="{00000000-0002-0000-0300-00000C000000}">
      <formula1>$E$96:$E$101</formula1>
    </dataValidation>
    <dataValidation type="list" allowBlank="1" showInputMessage="1" showErrorMessage="1" sqref="D57:E57" xr:uid="{00000000-0002-0000-0300-00000D000000}">
      <formula1>$E$102:$E$107</formula1>
    </dataValidation>
    <dataValidation type="list" allowBlank="1" showInputMessage="1" showErrorMessage="1" sqref="D58:E58" xr:uid="{00000000-0002-0000-0300-00000E000000}">
      <formula1>$E$108:$E$113</formula1>
    </dataValidation>
    <dataValidation type="list" allowBlank="1" showInputMessage="1" showErrorMessage="1" sqref="D62:E62 D68:E68" xr:uid="{00000000-0002-0000-0300-00000F000000}">
      <formula1>$D$96:$D$97</formula1>
    </dataValidation>
    <dataValidation type="list" allowBlank="1" showInputMessage="1" showErrorMessage="1" sqref="D63:E63 D69:E69" xr:uid="{00000000-0002-0000-0300-000010000000}">
      <formula1>$D$99:$D$100</formula1>
    </dataValidation>
    <dataValidation type="list" allowBlank="1" showInputMessage="1" showErrorMessage="1" sqref="D64:E64 D70:E70" xr:uid="{00000000-0002-0000-0300-000011000000}">
      <formula1>$D$102:$D$103</formula1>
    </dataValidation>
    <dataValidation type="list" allowBlank="1" showInputMessage="1" showErrorMessage="1" sqref="D65:E65 D71:E71" xr:uid="{00000000-0002-0000-0300-000012000000}">
      <formula1>$D$105:$D$106</formula1>
    </dataValidation>
    <dataValidation type="list" allowBlank="1" showInputMessage="1" showErrorMessage="1" sqref="D32:E32" xr:uid="{00000000-0002-0000-0300-000013000000}">
      <formula1>$G$96:$G$97</formula1>
    </dataValidation>
    <dataValidation type="list" allowBlank="1" showInputMessage="1" showErrorMessage="1" sqref="D33:E33" xr:uid="{00000000-0002-0000-0300-000014000000}">
      <formula1>$G$98:$G$99</formula1>
    </dataValidation>
    <dataValidation type="list" allowBlank="1" showInputMessage="1" showErrorMessage="1" sqref="D34:E34" xr:uid="{00000000-0002-0000-0300-000015000000}">
      <formula1>$G$100:$G$101</formula1>
    </dataValidation>
    <dataValidation type="list" allowBlank="1" showInputMessage="1" showErrorMessage="1" sqref="D35:E35" xr:uid="{00000000-0002-0000-0300-000016000000}">
      <formula1>$G$102:$G$103</formula1>
    </dataValidation>
    <dataValidation allowBlank="1" showErrorMessage="1" promptTitle="Company Name" prompt="Insert your company's Legal Name. Please do not use abbreviations. In this field you have the option to add other commercial names, DBAs, etc." sqref="D8:J8" xr:uid="{00000000-0002-0000-0300-000017000000}"/>
    <dataValidation allowBlank="1" showErrorMessage="1" sqref="B9" xr:uid="{00000000-0002-0000-0300-000018000000}"/>
    <dataValidation allowBlank="1" showErrorMessage="1" promptTitle="Contact Email" prompt="Insert the email address of the contact person. If an email address is not available, state ‘‘not available’’ or ‘‘n/a.’’" sqref="D16:J16" xr:uid="{00000000-0002-0000-0300-000019000000}"/>
    <dataValidation allowBlank="1" showErrorMessage="1" promptTitle="Contact Phone" prompt="Insert the telephone number for the contact." sqref="D17:J17" xr:uid="{00000000-0002-0000-0300-00001A000000}"/>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1B000000}"/>
    <dataValidation allowBlank="1" showErrorMessage="1" promptTitle="Authorizer Email" prompt="Insert the email address of the Authorizing person. If an email address is not available, state ‘‘not available’’ or ‘‘n/a.’’" sqref="D20:J20" xr:uid="{00000000-0002-0000-0300-00001C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G77:J77" r:id="rId3" display="Wuerth Elektronik Code of Conduct" xr:uid="{00000000-0004-0000-0300-000004000000}"/>
    <hyperlink ref="D16" r:id="rId4" xr:uid="{C499694E-6530-4B08-B84D-ECA09B0B4A5A}"/>
    <hyperlink ref="D20" r:id="rId5" xr:uid="{E4AB436A-BA76-48CE-8ADB-636BC50AC4AD}"/>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6" sqref="A6"/>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79" t="str">
        <f ca="1">OFFSET(L!$C$1,MATCH("Smelter List"&amp;ADDRESS(ROW(),COLUMN(),4),L!$A:$A,0)-1,SL,,)</f>
        <v>Link to "RMAP Conformant Smelter List"</v>
      </c>
      <c r="K2" s="380"/>
      <c r="L2" s="380"/>
      <c r="M2" s="380"/>
      <c r="N2" s="380"/>
      <c r="O2" s="380"/>
      <c r="P2" s="195"/>
      <c r="Q2" s="196"/>
      <c r="R2" s="197"/>
      <c r="S2" s="197"/>
      <c r="T2" s="197"/>
      <c r="AH2" s="145" t="s">
        <v>484</v>
      </c>
    </row>
    <row r="3" spans="1:34" s="221" customFormat="1" ht="173.45" customHeight="1">
      <c r="A3" s="171"/>
      <c r="B3" s="38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1"/>
      <c r="D3" s="381"/>
      <c r="E3" s="381"/>
      <c r="F3" s="222"/>
      <c r="G3" s="382" t="str">
        <f ca="1">OFFSET(L!$C$1,MATCH("General"&amp;"Cpy",L!$A:$A,0)-1,SL,,)</f>
        <v>© 2024 Responsible Minerals Initiative. All rights reserved.</v>
      </c>
      <c r="H3" s="382"/>
      <c r="I3" s="383"/>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732</v>
      </c>
      <c r="B5" s="182" t="str">
        <f ca="1">IF(LEN(A5)=0,"",INDEX('Smelter Look-up'!$A:$A,MATCH($A5,'Smelter Look-up'!$E:$E,0)))</f>
        <v>Gold</v>
      </c>
      <c r="C5" s="186" t="str">
        <f ca="1">IF(LEN(A5)=0,"",INDEX('Smelter Look-up'!$C:$C,MATCH($A5,'Smelter Look-up'!$E:$E,0)))</f>
        <v>Umicore S.A. Business Unit Precious Metals Refining</v>
      </c>
      <c r="D5" s="230"/>
      <c r="E5" s="182" t="str">
        <f ca="1">IF(ISERROR($V5),"",OFFSET('Smelter Look-up'!$D$4,$V5-4,0)&amp;"")</f>
        <v>BELGIUM</v>
      </c>
      <c r="F5" s="182" t="str">
        <f ca="1">IF(ISERROR($V5),"",OFFSET('Smelter Look-up'!$E$4,$V5-4,0))</f>
        <v>CID001980</v>
      </c>
      <c r="G5" s="182" t="str">
        <f ca="1">IF(C5=$X$4,IF(ISERROR($V5),"Enter smelter details","RMI"),IF(ISERROR($V5),"",OFFSET('Smelter Look-up'!$F$4,$V5-4,0)))</f>
        <v>RMI</v>
      </c>
      <c r="H5" s="183">
        <f ca="1">IF(ISERROR($V5),"",OFFSET('Smelter Look-up'!$G$4,$V5-4,0))</f>
        <v>0</v>
      </c>
      <c r="I5" s="184" t="str">
        <f ca="1">IF(ISERROR($V5),"",OFFSET('Smelter Look-up'!$H$4,$V5-4,0))</f>
        <v>Hoboken</v>
      </c>
      <c r="J5" s="184" t="str">
        <f ca="1">IF(ISERROR($V5),"",OFFSET('Smelter Look-up'!$I$4,$V5-4,0))</f>
        <v>Antwerpen</v>
      </c>
      <c r="K5" s="224"/>
      <c r="L5" s="224"/>
      <c r="M5" s="224"/>
      <c r="N5" s="224"/>
      <c r="O5" s="224"/>
      <c r="P5" s="185"/>
      <c r="Q5" s="225"/>
      <c r="R5" s="182" t="str">
        <f ca="1">IF(ISERROR($V5),"",OFFSET('Smelter Look-up'!$C$4,$V5-4,0)&amp;"")</f>
        <v>Umicore S.A. Business Unit Precious Metals Refining</v>
      </c>
      <c r="S5" s="181" t="str">
        <f ca="1">IF(B5="","",IF(ISERROR(MATCH($E5,CL,0)),"Unknown",INDIRECT("'C'!$A$"&amp;MATCH($E5,CL,0)+1)))</f>
        <v>BE</v>
      </c>
      <c r="T5" s="181" t="str">
        <f ca="1">IF(B5="","",IF(ISERROR(MATCH($J5,SorP!$B$1:$B$6226,0)),"",INDIRECT("'SorP'!$A$"&amp;MATCH($S5&amp;$J5,SorP!C:C,0))))</f>
        <v>BE-VAN</v>
      </c>
      <c r="U5" s="201"/>
      <c r="V5" s="226">
        <f ca="1">IF(C5="",NA(),IF(OR(C5="Smelter not listed",C5="Smelter not yet identified"),MATCH($B5&amp;$D5,'Smelter Look-up'!$J:$J,0),MATCH($B5&amp;$C5,'Smelter Look-up'!$J:$J,0)))</f>
        <v>303</v>
      </c>
      <c r="X5" s="227">
        <f t="shared" ref="X5" ca="1" si="0">IF(AND(C5="Smelter not listed",OR(LEN(D5)=0,LEN(E5)=0)),1,0)</f>
        <v>0</v>
      </c>
      <c r="AB5" s="228" t="str">
        <f t="shared" ref="AB5" ca="1" si="1">B5&amp;C5</f>
        <v>GoldUmicore S.A. Business Unit Precious Metals Refining</v>
      </c>
    </row>
    <row r="6" spans="1:34" s="227" customFormat="1" ht="20.100000000000001" customHeight="1">
      <c r="A6" s="262" t="s">
        <v>2188</v>
      </c>
      <c r="B6" s="182" t="str">
        <f ca="1">IF(LEN(A6)=0,"",INDEX('Smelter Look-up'!$A:$A,MATCH($A6,'Smelter Look-up'!$E:$E,0)))</f>
        <v>Gold</v>
      </c>
      <c r="C6" s="186" t="str">
        <f ca="1">IF(LEN(A6)=0,"",INDEX('Smelter Look-up'!$C:$C,MATCH($A6,'Smelter Look-up'!$E:$E,0)))</f>
        <v>WIELAND Edelmetalle GmbH</v>
      </c>
      <c r="D6" s="230"/>
      <c r="E6" s="182" t="str">
        <f ca="1">IF(ISERROR($V6),"",OFFSET('Smelter Look-up'!$D$4,$V6-4,0)&amp;"")</f>
        <v>GERMANY</v>
      </c>
      <c r="F6" s="182" t="str">
        <f ca="1">IF(ISERROR($V6),"",OFFSET('Smelter Look-up'!$E$4,$V6-4,0))</f>
        <v>CID002778</v>
      </c>
      <c r="G6" s="182" t="str">
        <f ca="1">IF(C6=$X$4,IF(ISERROR($V6),"Enter smelter details","RMI"),IF(ISERROR($V6),"",OFFSET('Smelter Look-up'!$F$4,$V6-4,0)))</f>
        <v>RMI</v>
      </c>
      <c r="H6" s="183">
        <f ca="1">IF(ISERROR($V6),"",OFFSET('Smelter Look-up'!$G$4,$V6-4,0))</f>
        <v>0</v>
      </c>
      <c r="I6" s="184" t="str">
        <f ca="1">IF(ISERROR($V6),"",OFFSET('Smelter Look-up'!$H$4,$V6-4,0))</f>
        <v>Pforzheim</v>
      </c>
      <c r="J6" s="184" t="str">
        <f ca="1">IF(ISERROR($V6),"",OFFSET('Smelter Look-up'!$I$4,$V6-4,0))</f>
        <v>Baden-Württemberg</v>
      </c>
      <c r="K6" s="224"/>
      <c r="L6" s="224"/>
      <c r="M6" s="224"/>
      <c r="N6" s="224"/>
      <c r="O6" s="224"/>
      <c r="P6" s="185"/>
      <c r="Q6" s="225"/>
      <c r="R6" s="182" t="str">
        <f ca="1">IF(ISERROR($V6),"",OFFSET('Smelter Look-up'!$C$4,$V6-4,0)&amp;"")</f>
        <v>WIELAND Edelmetalle GmbH</v>
      </c>
      <c r="S6" s="181" t="str">
        <f t="shared" ref="S6:S37" ca="1" si="2">IF(B6="","",IF(ISERROR(MATCH($E6,CL,0)),"Unknown",INDIRECT("'C'!$A$"&amp;MATCH($E6,CL,0)+1)))</f>
        <v>DE</v>
      </c>
      <c r="T6" s="181" t="str">
        <f ca="1">IF(B6="","",IF(ISERROR(MATCH($J6,SorP!$B$1:$B$6226,0)),"",INDIRECT("'SorP'!$A$"&amp;MATCH($S6&amp;$J6,SorP!C:C,0))))</f>
        <v>DE-BW</v>
      </c>
      <c r="U6" s="201"/>
      <c r="V6" s="226">
        <f ca="1">IF(C6="",NA(),IF(OR(C6="Smelter not listed",C6="Smelter not yet identified"),MATCH($B6&amp;$D6,'Smelter Look-up'!$J:$J,0),MATCH($B6&amp;$C6,'Smelter Look-up'!$J:$J,0)))</f>
        <v>308</v>
      </c>
      <c r="X6" s="227">
        <f t="shared" ref="X6:X37" ca="1" si="3">IF(AND(C6="Smelter not listed",OR(LEN(D6)=0,LEN(E6)=0)),1,0)</f>
        <v>0</v>
      </c>
      <c r="AB6" s="228" t="str">
        <f t="shared" ref="AB6:AB37" ca="1" si="4">B6&amp;C6</f>
        <v>GoldWIELAND Edelmetalle GmbH</v>
      </c>
    </row>
    <row r="7" spans="1:34" s="227" customFormat="1" ht="20.100000000000001"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23536B0B-FE7C-484F-95B9-CCADB8755364}"/>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4" t="str">
        <f ca="1">OFFSET(L!$C$1,MATCH("Checker"&amp;ADDRESS(ROW(),COLUMN(),4),L!$A:$A,0)-1,SL,,)</f>
        <v>To ensure all required fields have been populated before submitting to your customers review form for any line items highlighted in red</v>
      </c>
      <c r="B1" s="384"/>
      <c r="C1" s="384"/>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Würth Elektronik GmbH &amp; Co. KG, Circuit Board Technology (CBT)</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Alexander Braun</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alexander.braun@we-online.de</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+49 7622 397 381</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Daniel Klein</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cbt@we-online.de</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45422</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No</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797</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1295</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Unknown</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8">
        <f>IF(AND($B$15="Yes",$B$20="Yes"),Declaration!D57,0)</f>
        <v>0</v>
      </c>
      <c r="C40" s="89" t="str">
        <f ca="1">IF(H40=1,J40,I40)</f>
        <v>Complete</v>
      </c>
      <c r="D40" s="261" t="str">
        <f>IF(H40=1,"Click here to answer question 6 for Tin","")</f>
        <v/>
      </c>
      <c r="E40" s="20" t="s">
        <v>796</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1291</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797</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 xml:space="preserve">Wuerth Elektronik Code of Conduct
</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using other format (describe)</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0</v>
      </c>
      <c r="G66" s="70">
        <f ca="1">IF(AND(COUNTIF(SmelterIdetifiedForMetal,"Tin")&gt;0,COUNTIF('Smelter List'!AB$5:AB$2504,"Tin?*")&gt;0),0,1)</f>
        <v>1</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86" t="str">
        <f ca="1">OFFSET(L!$C$1,MATCH("Product List"&amp;ADDRESS(ROW(),COLUMN(),4),L!$A:$A,0)-1,SL,,)</f>
        <v>Completion required only if reporting level "Product (or List of Products)" selected on the 'Declaration' worksheet.</v>
      </c>
      <c r="B1" s="387"/>
      <c r="C1" s="387"/>
      <c r="D1" s="387"/>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5" t="s">
        <v>888</v>
      </c>
      <c r="C4" s="385"/>
      <c r="D4" s="385"/>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88" t="str">
        <f ca="1">OFFSET(L!$C$1,MATCH("General"&amp;"Cpy",L!$A:$A,0)-1,SL,,)</f>
        <v>© 2024 Responsible Minerals Initiative. All rights reserved.</v>
      </c>
      <c r="C2006" s="388"/>
      <c r="D2006" s="388"/>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8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89"/>
      <c r="C1" s="389"/>
      <c r="D1" s="389"/>
      <c r="E1" s="389"/>
      <c r="F1" s="389"/>
      <c r="G1" s="389"/>
    </row>
    <row r="2" spans="1:11">
      <c r="A2" s="390"/>
      <c r="B2" s="390"/>
      <c r="C2" s="390"/>
      <c r="D2" s="390"/>
      <c r="E2" s="390"/>
      <c r="F2" s="390"/>
      <c r="G2" s="390"/>
      <c r="H2" s="390"/>
      <c r="I2" s="390"/>
    </row>
    <row r="3" spans="1:11">
      <c r="A3" s="390"/>
      <c r="B3" s="390"/>
      <c r="C3" s="390"/>
      <c r="D3" s="390"/>
      <c r="E3" s="390"/>
      <c r="F3" s="390"/>
      <c r="G3" s="390"/>
      <c r="H3" s="390"/>
      <c r="I3" s="390"/>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30">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8.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6.7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5">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56.7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28.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56.2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30">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0">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8.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8.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8.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a54701f6-876b-4337-a24e-543e1bd311e6"/>
    <ds:schemaRef ds:uri="6e8a5f3d-031c-4996-804e-0e28298fe1e2"/>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Brunkhorst, Malte</cp:lastModifiedBy>
  <cp:lastPrinted>2015-04-21T20:47:43Z</cp:lastPrinted>
  <dcterms:created xsi:type="dcterms:W3CDTF">2010-06-21T21:00:23Z</dcterms:created>
  <dcterms:modified xsi:type="dcterms:W3CDTF">2024-05-23T04:55:50Z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